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webben_at_skl.se\Webbfiler\Arbetsgivaravgifter-PO-Pension-RIPS\"/>
    </mc:Choice>
  </mc:AlternateContent>
  <bookViews>
    <workbookView xWindow="360" yWindow="45" windowWidth="19320" windowHeight="10110"/>
  </bookViews>
  <sheets>
    <sheet name="Innehåll" sheetId="21" r:id="rId1"/>
    <sheet name="1 Schablonberäkning" sheetId="18" r:id="rId2"/>
    <sheet name="2 Arbetsgivaravgifter enl lag" sheetId="11" r:id="rId3"/>
    <sheet name="3 Avtalsförsäkringar" sheetId="12" r:id="rId4"/>
    <sheet name="4 Avgiftsbestämd pension" sheetId="13" r:id="rId5"/>
    <sheet name="5 Mer detaljerade beräkningar" sheetId="22" r:id="rId6"/>
  </sheets>
  <calcPr calcId="162913"/>
</workbook>
</file>

<file path=xl/calcChain.xml><?xml version="1.0" encoding="utf-8"?>
<calcChain xmlns="http://schemas.openxmlformats.org/spreadsheetml/2006/main">
  <c r="C16" i="13" l="1"/>
  <c r="D16" i="13" s="1"/>
  <c r="E16" i="13" s="1"/>
  <c r="C15" i="13"/>
  <c r="D15" i="13" s="1"/>
  <c r="E15" i="13" s="1"/>
  <c r="D14" i="13"/>
  <c r="E14" i="13" s="1"/>
  <c r="C11" i="13"/>
  <c r="D11" i="13" s="1"/>
  <c r="E11" i="13" s="1"/>
  <c r="C10" i="13"/>
  <c r="D10" i="13" s="1"/>
  <c r="E10" i="13" s="1"/>
  <c r="H15" i="12"/>
  <c r="H14" i="12"/>
  <c r="H11" i="12"/>
  <c r="H10" i="12"/>
  <c r="H17" i="11"/>
  <c r="G17" i="11"/>
  <c r="F17" i="11"/>
  <c r="E17" i="11"/>
  <c r="D17" i="11"/>
  <c r="C17" i="11"/>
  <c r="I16" i="11"/>
  <c r="I15" i="11"/>
  <c r="H12" i="11"/>
  <c r="G12" i="11"/>
  <c r="F12" i="11"/>
  <c r="E12" i="11"/>
  <c r="D12" i="11"/>
  <c r="C12" i="11"/>
  <c r="I11" i="11"/>
  <c r="I10" i="11"/>
  <c r="N12" i="18"/>
  <c r="O12" i="18"/>
  <c r="I12" i="18"/>
  <c r="J12" i="18"/>
  <c r="E12" i="18"/>
  <c r="D12" i="18"/>
  <c r="H19" i="12"/>
  <c r="C21" i="13"/>
  <c r="D21" i="13" s="1"/>
  <c r="E21" i="13" s="1"/>
  <c r="C20" i="13"/>
  <c r="D20" i="13" s="1"/>
  <c r="E20" i="13" s="1"/>
  <c r="D19" i="13"/>
  <c r="E19" i="13" s="1"/>
  <c r="I17" i="11" l="1"/>
  <c r="I12" i="11"/>
  <c r="H22" i="11"/>
  <c r="G22" i="11"/>
  <c r="F22" i="11"/>
  <c r="E22" i="11"/>
  <c r="D22" i="11"/>
  <c r="C22" i="11"/>
  <c r="I21" i="11"/>
  <c r="I20" i="11"/>
  <c r="L12" i="18"/>
  <c r="G12" i="18"/>
  <c r="B12" i="18"/>
  <c r="M12" i="18"/>
  <c r="H12" i="18"/>
  <c r="D24" i="13"/>
  <c r="E24" i="13" s="1"/>
  <c r="C25" i="13"/>
  <c r="D25" i="13" s="1"/>
  <c r="E25" i="13" s="1"/>
  <c r="C26" i="13"/>
  <c r="D26" i="13" s="1"/>
  <c r="E26" i="13" s="1"/>
  <c r="D29" i="13"/>
  <c r="E29" i="13" s="1"/>
  <c r="C30" i="13"/>
  <c r="D30" i="13" s="1"/>
  <c r="E30" i="13" s="1"/>
  <c r="C31" i="13"/>
  <c r="D31" i="13" s="1"/>
  <c r="E31" i="13" s="1"/>
  <c r="C12" i="18"/>
  <c r="H23" i="12"/>
  <c r="H22" i="12"/>
  <c r="H26" i="12"/>
  <c r="H27" i="11"/>
  <c r="G27" i="11"/>
  <c r="F27" i="11"/>
  <c r="E27" i="11"/>
  <c r="D27" i="11"/>
  <c r="C27" i="11"/>
  <c r="I26" i="11"/>
  <c r="I25" i="11"/>
  <c r="H18" i="12"/>
  <c r="H27" i="12"/>
  <c r="D32" i="11"/>
  <c r="I32" i="11" s="1"/>
  <c r="E32" i="11"/>
  <c r="F32" i="11"/>
  <c r="G32" i="11"/>
  <c r="H32" i="11"/>
  <c r="C32" i="11"/>
  <c r="I31" i="11"/>
  <c r="I30" i="11"/>
  <c r="I27" i="11" l="1"/>
  <c r="I22" i="11"/>
</calcChain>
</file>

<file path=xl/sharedStrings.xml><?xml version="1.0" encoding="utf-8"?>
<sst xmlns="http://schemas.openxmlformats.org/spreadsheetml/2006/main" count="127" uniqueCount="96">
  <si>
    <t>Arbetsgivaravgifter enligt lag</t>
  </si>
  <si>
    <t>Allmän löneavgift</t>
  </si>
  <si>
    <t>Avtalsförsäkringar</t>
  </si>
  <si>
    <t>Summa</t>
  </si>
  <si>
    <t>Avtalsgruppsjuk-försäkring (AGS-KL)</t>
  </si>
  <si>
    <t>Avgiftsbefrielse-försäkring (AFA)</t>
  </si>
  <si>
    <t>Löneskatt avgiftsbefrielse-försäkring</t>
  </si>
  <si>
    <t>Tjänstegruppliv-försäkring (TGL-KL)</t>
  </si>
  <si>
    <t>Avgiftsbestämd pension</t>
  </si>
  <si>
    <t>Löneskatt</t>
  </si>
  <si>
    <t>Yngre än 21 år</t>
  </si>
  <si>
    <t>Procent på lönesumman</t>
  </si>
  <si>
    <t>Äldre än 65 år</t>
  </si>
  <si>
    <t>Yngre än 65 år</t>
  </si>
  <si>
    <t>Intjänande, procent på lönesumman upp till 30 IBB</t>
  </si>
  <si>
    <t>Arbetsgivaravgifter enligt lag fördelade på olika avgifter och åldersgrupper</t>
  </si>
  <si>
    <t xml:space="preserve">Premierna för sektorns avtalsförsäkringar </t>
  </si>
  <si>
    <t>Intjänande/pålägg för avgiftsbestämd pension</t>
  </si>
  <si>
    <t>Genomsnittliga schabloner för budgetändamål</t>
  </si>
  <si>
    <t>Personalomkostnadspålägg (PO) för landsting</t>
  </si>
  <si>
    <t>Schablonberäkning av PO</t>
  </si>
  <si>
    <t>Flik 1</t>
  </si>
  <si>
    <t>Flik 2</t>
  </si>
  <si>
    <t>Flik 3</t>
  </si>
  <si>
    <t>Flik 4</t>
  </si>
  <si>
    <t>Flik 5</t>
  </si>
  <si>
    <t>Vuxna</t>
  </si>
  <si>
    <t>Ungdomar</t>
  </si>
  <si>
    <t>Pensionärer</t>
  </si>
  <si>
    <t>1. Schablonberäkning</t>
  </si>
  <si>
    <t>2. Arbetsgivaravgifter enligt lag</t>
  </si>
  <si>
    <t>Ålderspen-sionsavgift</t>
  </si>
  <si>
    <t>Efterlevande-pensionsavgift</t>
  </si>
  <si>
    <t>Sjukförsäk-ringsavgift</t>
  </si>
  <si>
    <t>Arbetsska-deavgift</t>
  </si>
  <si>
    <t>Föräldraförsäk-ringsavgift</t>
  </si>
  <si>
    <t>Arbetsmark-nadsavgift</t>
  </si>
  <si>
    <t>Födda 1938–1945</t>
  </si>
  <si>
    <t>Födda 1946–1984</t>
  </si>
  <si>
    <t>Födda 1938–1944</t>
  </si>
  <si>
    <t>Födda 1945–1983</t>
  </si>
  <si>
    <t>Födda 1984–</t>
  </si>
  <si>
    <t>Födda 1985–</t>
  </si>
  <si>
    <t xml:space="preserve">3. Premier för avtalsförsäkringar </t>
  </si>
  <si>
    <t>Trygghetsförsäk-ring vid arbets-skada (TFA-KL)</t>
  </si>
  <si>
    <t>4. Avgiftsbestämd pension</t>
  </si>
  <si>
    <r>
      <t xml:space="preserve">Beräknad med korrigerad lönesumma </t>
    </r>
    <r>
      <rPr>
        <b/>
        <vertAlign val="superscript"/>
        <sz val="12"/>
        <color indexed="8"/>
        <rFont val="Calibri"/>
        <family val="2"/>
      </rPr>
      <t>1</t>
    </r>
  </si>
  <si>
    <t>Pensionspålägg inkl löneskatt</t>
  </si>
  <si>
    <t>Tabeller – innehållsförteckning</t>
  </si>
  <si>
    <t>Mer detaljerade beräkningar av pensionskostnader</t>
  </si>
  <si>
    <t>Schabloniserat lönebaserat extra pålägg</t>
  </si>
  <si>
    <t>Schabloniserat lönebaserat extra pålägg avseende förmånsbestämd ålderspension (fåp) samt totalt PO utifrån inkomst, avser år 2011</t>
  </si>
  <si>
    <t>Totalt PO i resp. inkomstkategori, %</t>
  </si>
  <si>
    <t>Genomsnittligt extra fåp-tillägg, %</t>
  </si>
  <si>
    <t>Inkomsttagare med lön i kr/mån:</t>
  </si>
  <si>
    <t>Procent</t>
  </si>
  <si>
    <t>5. Mer detaljerade beräkningar av pensionskostnader</t>
  </si>
  <si>
    <r>
      <rPr>
        <b/>
        <sz val="12"/>
        <color indexed="8"/>
        <rFont val="Calibri"/>
        <family val="2"/>
      </rPr>
      <t>Se även</t>
    </r>
    <r>
      <rPr>
        <sz val="12"/>
        <color indexed="8"/>
        <rFont val="Calibri"/>
        <family val="2"/>
      </rPr>
      <t xml:space="preserve"> EkonomiNytt 04/11, där mer information finns om hur innehållet i denna tabell kan användas i landstingets budgetarbete.</t>
    </r>
  </si>
  <si>
    <t>Födda 1938–1946</t>
  </si>
  <si>
    <t>Födda 1947–1985</t>
  </si>
  <si>
    <t>Födda 1986–</t>
  </si>
  <si>
    <t>Omställnings-försäkring (KOM-KL)</t>
  </si>
  <si>
    <t xml:space="preserve">65 år–  </t>
  </si>
  <si>
    <t>avseende förmånsbestämd ålderspension (fåp) samt totalt PO utifrån inkomst, avser år 2012</t>
  </si>
  <si>
    <t>&lt; 34 100</t>
  </si>
  <si>
    <t>34 100-42 000</t>
  </si>
  <si>
    <t>42 000–52 000</t>
  </si>
  <si>
    <t>&gt; 52 000</t>
  </si>
  <si>
    <t xml:space="preserve">65 år– </t>
  </si>
  <si>
    <t>&lt; 35 500</t>
  </si>
  <si>
    <t>&gt; 53 500</t>
  </si>
  <si>
    <t>avseende förmånsbestämd ålderspension (fåp) samt totalt PO utifrån inkomst, avser år 2013 och 20142</t>
  </si>
  <si>
    <t>35 500-43 500</t>
  </si>
  <si>
    <t>43 500-53 500</t>
  </si>
  <si>
    <t>Födda 1948–1986</t>
  </si>
  <si>
    <t>Födda 1987–</t>
  </si>
  <si>
    <t>Födda 1988–</t>
  </si>
  <si>
    <t>Födda 1949–1987</t>
  </si>
  <si>
    <t>Födda 1938–1948</t>
  </si>
  <si>
    <t>Födda 1938–1947</t>
  </si>
  <si>
    <t>jan–jun</t>
  </si>
  <si>
    <r>
      <t xml:space="preserve">65 år–  </t>
    </r>
    <r>
      <rPr>
        <vertAlign val="superscript"/>
        <sz val="12"/>
        <color theme="1"/>
        <rFont val="Calibri"/>
        <family val="2"/>
        <scheme val="minor"/>
      </rPr>
      <t>3</t>
    </r>
  </si>
  <si>
    <r>
      <t xml:space="preserve">65 år–  </t>
    </r>
    <r>
      <rPr>
        <vertAlign val="superscript"/>
        <sz val="12"/>
        <color indexed="8"/>
        <rFont val="Calibri"/>
        <family val="2"/>
      </rPr>
      <t>3</t>
    </r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</si>
  <si>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Procentsatsen är schablonberäknad. Intjänandet kan variera.</t>
    </r>
  </si>
  <si>
    <r>
      <t xml:space="preserve">–65 år </t>
    </r>
    <r>
      <rPr>
        <vertAlign val="superscript"/>
        <sz val="12"/>
        <color theme="1"/>
        <rFont val="Calibri"/>
        <family val="2"/>
        <scheme val="minor"/>
      </rPr>
      <t>2</t>
    </r>
  </si>
  <si>
    <t>S:a</t>
  </si>
  <si>
    <t>21 år–65 år</t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</si>
  <si>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Vid schablonberäkningen av PO för landstingen beräknas PO:t på beräknad</t>
    </r>
  </si>
  <si>
    <t>lönekostnad istället för på pensionsgrundande lön. Detta innebär att PO för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</si>
  <si>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Observera att fr.o.m 2014 är anställda födda efter 1985 anslutna till AKAP-KL,</t>
    </r>
  </si>
  <si>
    <t>dvs. till helt avgiftsbestämd pension. Ingen lägsta intjänandeålder finns, och av-</t>
  </si>
  <si>
    <t>giften på intjänandet utöver 7,5 inkomstbasbelopp är 30 procent.</t>
  </si>
  <si>
    <r>
      <rPr>
        <b/>
        <i/>
        <sz val="11"/>
        <color theme="1"/>
        <rFont val="Calibri"/>
        <family val="2"/>
        <scheme val="minor"/>
      </rPr>
      <t>Obs!</t>
    </r>
    <r>
      <rPr>
        <sz val="11"/>
        <color theme="1"/>
        <rFont val="Calibri"/>
        <family val="2"/>
        <scheme val="minor"/>
      </rPr>
      <t xml:space="preserve"> Från och med 2014 är anställda födda efter 1985 anslutna till AKAP-KL, dvs. till helt avgiftsbestämd pension. </t>
    </r>
  </si>
  <si>
    <t>belopp är 4,5 procent, och på inkomster därutöver 30 procent.</t>
  </si>
  <si>
    <t>Intjänande sker från anställningens början.  Avgiften på pensionsgrundande inkomster under 7,5 inkomstbas-</t>
  </si>
  <si>
    <t>den avgiftsbestämda delen beräknas till 5,87 procent inkl. löneskatt.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</si>
</sst>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2" fontId="11" fillId="0" borderId="0" xfId="0" applyNumberFormat="1" applyFont="1"/>
    <xf numFmtId="2" fontId="13" fillId="0" borderId="0" xfId="0" applyNumberFormat="1" applyFont="1"/>
    <xf numFmtId="0" fontId="10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1" fillId="0" borderId="0" xfId="0" applyFont="1" applyBorder="1"/>
    <xf numFmtId="2" fontId="11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57150</xdr:rowOff>
    </xdr:to>
    <xdr:pic>
      <xdr:nvPicPr>
        <xdr:cNvPr id="2071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2</xdr:row>
      <xdr:rowOff>57150</xdr:rowOff>
    </xdr:to>
    <xdr:pic>
      <xdr:nvPicPr>
        <xdr:cNvPr id="3093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57150</xdr:rowOff>
    </xdr:to>
    <xdr:pic>
      <xdr:nvPicPr>
        <xdr:cNvPr id="4117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57150</xdr:rowOff>
    </xdr:to>
    <xdr:pic>
      <xdr:nvPicPr>
        <xdr:cNvPr id="5141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57150</xdr:rowOff>
    </xdr:to>
    <xdr:pic>
      <xdr:nvPicPr>
        <xdr:cNvPr id="1045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2</xdr:row>
      <xdr:rowOff>57150</xdr:rowOff>
    </xdr:to>
    <xdr:pic>
      <xdr:nvPicPr>
        <xdr:cNvPr id="7171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Layout" zoomScaleNormal="100" workbookViewId="0">
      <selection activeCell="A4" sqref="A4"/>
    </sheetView>
  </sheetViews>
  <sheetFormatPr defaultRowHeight="15" x14ac:dyDescent="0.25"/>
  <sheetData>
    <row r="1" spans="1:6" ht="23.25" x14ac:dyDescent="0.35">
      <c r="D1" s="6" t="s">
        <v>19</v>
      </c>
    </row>
    <row r="5" spans="1:6" ht="18.75" x14ac:dyDescent="0.3">
      <c r="B5" s="7" t="s">
        <v>48</v>
      </c>
    </row>
    <row r="6" spans="1:6" ht="18" x14ac:dyDescent="0.35">
      <c r="B6" s="7"/>
    </row>
    <row r="7" spans="1:6" ht="15.75" x14ac:dyDescent="0.25">
      <c r="A7" s="8" t="s">
        <v>21</v>
      </c>
      <c r="B7" s="10" t="s">
        <v>20</v>
      </c>
      <c r="C7" s="8"/>
      <c r="D7" s="8"/>
      <c r="E7" s="8"/>
      <c r="F7" s="8"/>
    </row>
    <row r="8" spans="1:6" ht="15.75" x14ac:dyDescent="0.25">
      <c r="A8" s="8"/>
      <c r="B8" s="9" t="s">
        <v>18</v>
      </c>
      <c r="C8" s="8"/>
      <c r="D8" s="8"/>
      <c r="E8" s="8"/>
      <c r="F8" s="8"/>
    </row>
    <row r="9" spans="1:6" ht="15.6" x14ac:dyDescent="0.3">
      <c r="A9" s="8"/>
      <c r="B9" s="9"/>
      <c r="C9" s="8"/>
      <c r="D9" s="8"/>
      <c r="E9" s="8"/>
      <c r="F9" s="8"/>
    </row>
    <row r="10" spans="1:6" ht="15.6" x14ac:dyDescent="0.3">
      <c r="A10" s="8" t="s">
        <v>22</v>
      </c>
      <c r="B10" s="10" t="s">
        <v>0</v>
      </c>
      <c r="C10" s="8"/>
      <c r="D10" s="8"/>
      <c r="E10" s="8"/>
      <c r="F10" s="8"/>
    </row>
    <row r="11" spans="1:6" ht="15.75" x14ac:dyDescent="0.25">
      <c r="A11" s="8"/>
      <c r="B11" s="9" t="s">
        <v>15</v>
      </c>
      <c r="C11" s="8"/>
      <c r="D11" s="8"/>
      <c r="E11" s="8"/>
      <c r="F11" s="8"/>
    </row>
    <row r="12" spans="1:6" ht="15.6" x14ac:dyDescent="0.3">
      <c r="A12" s="8"/>
      <c r="B12" s="9"/>
      <c r="C12" s="8"/>
      <c r="D12" s="8"/>
      <c r="E12" s="8"/>
      <c r="F12" s="8"/>
    </row>
    <row r="13" spans="1:6" ht="15.75" x14ac:dyDescent="0.25">
      <c r="A13" s="8" t="s">
        <v>23</v>
      </c>
      <c r="B13" s="10" t="s">
        <v>2</v>
      </c>
      <c r="C13" s="8"/>
      <c r="D13" s="8"/>
      <c r="E13" s="8"/>
      <c r="F13" s="8"/>
    </row>
    <row r="14" spans="1:6" ht="15.75" x14ac:dyDescent="0.25">
      <c r="A14" s="8"/>
      <c r="B14" s="9" t="s">
        <v>16</v>
      </c>
      <c r="C14" s="8"/>
      <c r="D14" s="8"/>
      <c r="E14" s="8"/>
      <c r="F14" s="8"/>
    </row>
    <row r="15" spans="1:6" ht="15.6" x14ac:dyDescent="0.3">
      <c r="A15" s="8"/>
      <c r="B15" s="9"/>
      <c r="C15" s="8"/>
      <c r="D15" s="8"/>
      <c r="E15" s="8"/>
      <c r="F15" s="8"/>
    </row>
    <row r="16" spans="1:6" ht="15.75" x14ac:dyDescent="0.25">
      <c r="A16" s="8" t="s">
        <v>24</v>
      </c>
      <c r="B16" s="10" t="s">
        <v>8</v>
      </c>
      <c r="C16" s="8"/>
      <c r="D16" s="8"/>
      <c r="E16" s="8"/>
      <c r="F16" s="8"/>
    </row>
    <row r="17" spans="1:6" ht="15.75" x14ac:dyDescent="0.25">
      <c r="A17" s="8"/>
      <c r="B17" s="9" t="s">
        <v>17</v>
      </c>
      <c r="C17" s="8"/>
      <c r="D17" s="8"/>
      <c r="E17" s="8"/>
      <c r="F17" s="8"/>
    </row>
    <row r="18" spans="1:6" ht="15.6" x14ac:dyDescent="0.3">
      <c r="A18" s="8"/>
      <c r="B18" s="9"/>
      <c r="C18" s="8"/>
      <c r="D18" s="8"/>
      <c r="E18" s="8"/>
      <c r="F18" s="8"/>
    </row>
    <row r="19" spans="1:6" ht="15.75" x14ac:dyDescent="0.25">
      <c r="A19" s="8" t="s">
        <v>25</v>
      </c>
      <c r="B19" s="10" t="s">
        <v>49</v>
      </c>
      <c r="C19" s="8"/>
      <c r="D19" s="8"/>
      <c r="E19" s="8"/>
      <c r="F19" s="8"/>
    </row>
    <row r="20" spans="1:6" ht="15.75" x14ac:dyDescent="0.25">
      <c r="A20" s="8"/>
      <c r="B20" s="5" t="s">
        <v>51</v>
      </c>
      <c r="C20" s="8"/>
      <c r="D20" s="8"/>
      <c r="E20" s="8"/>
      <c r="F20" s="8"/>
    </row>
    <row r="21" spans="1:6" ht="14.45" x14ac:dyDescent="0.3">
      <c r="B21" s="5"/>
    </row>
    <row r="22" spans="1:6" ht="15.6" x14ac:dyDescent="0.3">
      <c r="A22" s="32"/>
      <c r="B22" s="10"/>
    </row>
    <row r="23" spans="1:6" ht="15.6" x14ac:dyDescent="0.3">
      <c r="B23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30.140625" bestFit="1" customWidth="1"/>
    <col min="2" max="5" width="7.7109375" customWidth="1"/>
    <col min="6" max="6" width="2.7109375" customWidth="1"/>
    <col min="7" max="10" width="7.7109375" customWidth="1"/>
    <col min="11" max="11" width="2.7109375" customWidth="1"/>
    <col min="12" max="15" width="7.7109375" customWidth="1"/>
  </cols>
  <sheetData>
    <row r="1" spans="1:15" ht="23.25" x14ac:dyDescent="0.35">
      <c r="B1" s="6" t="s">
        <v>19</v>
      </c>
    </row>
    <row r="5" spans="1:15" ht="18.75" x14ac:dyDescent="0.3">
      <c r="A5" s="7" t="s">
        <v>29</v>
      </c>
    </row>
    <row r="6" spans="1:15" ht="15.75" x14ac:dyDescent="0.25">
      <c r="A6" s="15" t="s">
        <v>11</v>
      </c>
    </row>
    <row r="7" spans="1:15" ht="15.75" x14ac:dyDescent="0.25">
      <c r="B7" s="41" t="s">
        <v>26</v>
      </c>
      <c r="C7" s="41"/>
      <c r="D7" s="8"/>
      <c r="G7" s="41" t="s">
        <v>27</v>
      </c>
      <c r="H7" s="41"/>
      <c r="I7" s="8"/>
      <c r="J7" t="s">
        <v>80</v>
      </c>
      <c r="L7" s="35" t="s">
        <v>28</v>
      </c>
      <c r="M7" s="35"/>
    </row>
    <row r="8" spans="1:15" ht="15.6" x14ac:dyDescent="0.3">
      <c r="A8" s="8"/>
      <c r="B8" s="10">
        <v>2011</v>
      </c>
      <c r="C8" s="10">
        <v>2012</v>
      </c>
      <c r="D8" s="10">
        <v>2013</v>
      </c>
      <c r="E8" s="10">
        <v>2014</v>
      </c>
      <c r="G8" s="10">
        <v>2011</v>
      </c>
      <c r="H8" s="10">
        <v>2012</v>
      </c>
      <c r="I8" s="10">
        <v>2013</v>
      </c>
      <c r="J8" s="10">
        <v>2014</v>
      </c>
      <c r="L8" s="10">
        <v>2011</v>
      </c>
      <c r="M8" s="10">
        <v>2012</v>
      </c>
      <c r="N8" s="10">
        <v>2013</v>
      </c>
      <c r="O8" s="10">
        <v>2014</v>
      </c>
    </row>
    <row r="9" spans="1:15" ht="15.6" x14ac:dyDescent="0.3">
      <c r="A9" s="8" t="s">
        <v>0</v>
      </c>
      <c r="B9" s="12">
        <v>31.42</v>
      </c>
      <c r="C9" s="12">
        <v>31.42</v>
      </c>
      <c r="D9" s="12">
        <v>31.42</v>
      </c>
      <c r="E9" s="12">
        <v>31.42</v>
      </c>
      <c r="G9" s="12">
        <v>15.49</v>
      </c>
      <c r="H9" s="12">
        <v>15.49</v>
      </c>
      <c r="I9" s="12">
        <v>15.49</v>
      </c>
      <c r="J9" s="12">
        <v>15.49</v>
      </c>
      <c r="L9" s="12">
        <v>10.210000000000001</v>
      </c>
      <c r="M9" s="12">
        <v>10.210000000000001</v>
      </c>
      <c r="N9" s="12">
        <v>10.210000000000001</v>
      </c>
      <c r="O9" s="12">
        <v>10.210000000000001</v>
      </c>
    </row>
    <row r="10" spans="1:15" ht="15.75" x14ac:dyDescent="0.25">
      <c r="A10" s="8" t="s">
        <v>2</v>
      </c>
      <c r="B10" s="12">
        <v>0.21</v>
      </c>
      <c r="C10" s="12">
        <v>0.21</v>
      </c>
      <c r="D10" s="12">
        <v>0.21</v>
      </c>
      <c r="E10" s="12">
        <v>0.21</v>
      </c>
      <c r="G10" s="12">
        <v>0.21</v>
      </c>
      <c r="H10" s="12">
        <v>0.21</v>
      </c>
      <c r="I10" s="12">
        <v>0.21</v>
      </c>
      <c r="J10" s="12">
        <v>0.21</v>
      </c>
      <c r="L10" s="12">
        <v>0.01</v>
      </c>
      <c r="M10" s="12">
        <v>0.01</v>
      </c>
      <c r="N10" s="12">
        <v>0.01</v>
      </c>
      <c r="O10" s="12">
        <v>0.01</v>
      </c>
    </row>
    <row r="11" spans="1:15" ht="15.75" x14ac:dyDescent="0.25">
      <c r="A11" s="8" t="s">
        <v>47</v>
      </c>
      <c r="B11" s="12">
        <v>10.5</v>
      </c>
      <c r="C11" s="12">
        <v>11.4</v>
      </c>
      <c r="D11" s="12">
        <v>11.4</v>
      </c>
      <c r="E11" s="12">
        <v>12.5</v>
      </c>
      <c r="G11" s="12">
        <v>5.59</v>
      </c>
      <c r="H11" s="12">
        <v>5.59</v>
      </c>
      <c r="I11" s="12">
        <v>5.59</v>
      </c>
      <c r="J11" s="12">
        <v>5.59</v>
      </c>
      <c r="L11" s="12">
        <v>4.97</v>
      </c>
      <c r="M11" s="12">
        <v>5.59</v>
      </c>
      <c r="N11" s="12">
        <v>5.59</v>
      </c>
      <c r="O11" s="12">
        <v>5.59</v>
      </c>
    </row>
    <row r="12" spans="1:15" ht="15.6" x14ac:dyDescent="0.3">
      <c r="A12" s="10" t="s">
        <v>3</v>
      </c>
      <c r="B12" s="13">
        <f>SUM(B9:B11)</f>
        <v>42.13</v>
      </c>
      <c r="C12" s="13">
        <f>SUM(C9:C11)</f>
        <v>43.03</v>
      </c>
      <c r="D12" s="13">
        <f>SUM(D9:D11)</f>
        <v>43.03</v>
      </c>
      <c r="E12" s="13">
        <f>SUM(E9:E11)</f>
        <v>44.13</v>
      </c>
      <c r="G12" s="13">
        <f>SUM(G9:G11)</f>
        <v>21.29</v>
      </c>
      <c r="H12" s="13">
        <f>SUM(H9:H11)</f>
        <v>21.29</v>
      </c>
      <c r="I12" s="13">
        <f t="shared" ref="I12:J12" si="0">SUM(I9:I11)</f>
        <v>21.29</v>
      </c>
      <c r="J12" s="13">
        <f t="shared" si="0"/>
        <v>21.29</v>
      </c>
      <c r="L12" s="13">
        <f>SUM(L9:L11)</f>
        <v>15.190000000000001</v>
      </c>
      <c r="M12" s="13">
        <f>SUM(M9:M11)</f>
        <v>15.81</v>
      </c>
      <c r="N12" s="13">
        <f t="shared" ref="N12:O12" si="1">SUM(N9:N11)</f>
        <v>15.81</v>
      </c>
      <c r="O12" s="13">
        <f t="shared" si="1"/>
        <v>15.81</v>
      </c>
    </row>
  </sheetData>
  <mergeCells count="2">
    <mergeCell ref="G7:H7"/>
    <mergeCell ref="B7:C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17.85546875" customWidth="1"/>
    <col min="2" max="2" width="13.7109375" customWidth="1"/>
    <col min="3" max="3" width="15.7109375" customWidth="1"/>
    <col min="4" max="4" width="13.7109375" customWidth="1"/>
    <col min="5" max="5" width="12.7109375" customWidth="1"/>
    <col min="6" max="6" width="15.7109375" customWidth="1"/>
    <col min="7" max="7" width="14.7109375" customWidth="1"/>
    <col min="8" max="8" width="11.7109375" customWidth="1"/>
    <col min="9" max="9" width="9.7109375" style="2" customWidth="1"/>
  </cols>
  <sheetData>
    <row r="1" spans="1:9" ht="23.25" x14ac:dyDescent="0.35">
      <c r="C1" s="6" t="s">
        <v>19</v>
      </c>
    </row>
    <row r="5" spans="1:9" ht="18" x14ac:dyDescent="0.35">
      <c r="A5" s="14" t="s">
        <v>30</v>
      </c>
    </row>
    <row r="6" spans="1:9" ht="15.75" x14ac:dyDescent="0.25">
      <c r="A6" s="15" t="s">
        <v>11</v>
      </c>
    </row>
    <row r="7" spans="1:9" ht="15.6" x14ac:dyDescent="0.3">
      <c r="A7" s="15"/>
    </row>
    <row r="8" spans="1:9" s="2" customFormat="1" ht="30.75" customHeight="1" x14ac:dyDescent="0.25">
      <c r="A8" s="15"/>
      <c r="B8" s="22" t="s">
        <v>31</v>
      </c>
      <c r="C8" s="22" t="s">
        <v>32</v>
      </c>
      <c r="D8" s="22" t="s">
        <v>33</v>
      </c>
      <c r="E8" s="22" t="s">
        <v>34</v>
      </c>
      <c r="F8" s="22" t="s">
        <v>35</v>
      </c>
      <c r="G8" s="22" t="s">
        <v>36</v>
      </c>
      <c r="H8" s="22" t="s">
        <v>1</v>
      </c>
      <c r="I8" s="23" t="s">
        <v>3</v>
      </c>
    </row>
    <row r="9" spans="1:9" ht="15.6" x14ac:dyDescent="0.3">
      <c r="A9" s="15">
        <v>2014</v>
      </c>
      <c r="B9" s="17"/>
      <c r="C9" s="17"/>
      <c r="D9" s="17"/>
      <c r="E9" s="17"/>
      <c r="F9" s="17"/>
      <c r="G9" s="17"/>
      <c r="H9" s="17"/>
      <c r="I9" s="35"/>
    </row>
    <row r="10" spans="1:9" ht="15.75" x14ac:dyDescent="0.25">
      <c r="A10" s="8" t="s">
        <v>78</v>
      </c>
      <c r="B10" s="17">
        <v>10.210000000000001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f>SUM(B10:H10)</f>
        <v>10.210000000000001</v>
      </c>
    </row>
    <row r="11" spans="1:9" ht="15.75" x14ac:dyDescent="0.25">
      <c r="A11" s="8" t="s">
        <v>77</v>
      </c>
      <c r="B11" s="18">
        <v>10.210000000000001</v>
      </c>
      <c r="C11" s="18">
        <v>1.17</v>
      </c>
      <c r="D11" s="18">
        <v>4.3499999999999996</v>
      </c>
      <c r="E11" s="18">
        <v>0.3</v>
      </c>
      <c r="F11" s="18">
        <v>2.6</v>
      </c>
      <c r="G11" s="18">
        <v>2.91</v>
      </c>
      <c r="H11" s="18">
        <v>9.8800000000000008</v>
      </c>
      <c r="I11" s="19">
        <f>SUM(B11:H11)</f>
        <v>31.42</v>
      </c>
    </row>
    <row r="12" spans="1:9" ht="15.75" x14ac:dyDescent="0.25">
      <c r="A12" s="8" t="s">
        <v>76</v>
      </c>
      <c r="B12" s="18">
        <v>10.210000000000001</v>
      </c>
      <c r="C12" s="18">
        <f t="shared" ref="C12:H12" si="0">ROUNDDOWN(C11*0.25,2)</f>
        <v>0.28999999999999998</v>
      </c>
      <c r="D12" s="18">
        <f t="shared" si="0"/>
        <v>1.08</v>
      </c>
      <c r="E12" s="18">
        <f t="shared" si="0"/>
        <v>7.0000000000000007E-2</v>
      </c>
      <c r="F12" s="18">
        <f t="shared" si="0"/>
        <v>0.65</v>
      </c>
      <c r="G12" s="18">
        <f t="shared" si="0"/>
        <v>0.72</v>
      </c>
      <c r="H12" s="18">
        <f t="shared" si="0"/>
        <v>2.4700000000000002</v>
      </c>
      <c r="I12" s="19">
        <f>SUM(B12:H12)</f>
        <v>15.490000000000002</v>
      </c>
    </row>
    <row r="13" spans="1:9" ht="6" customHeight="1" x14ac:dyDescent="0.3">
      <c r="A13" s="8"/>
      <c r="B13" s="18"/>
      <c r="C13" s="18"/>
      <c r="D13" s="18"/>
      <c r="E13" s="18"/>
      <c r="F13" s="18"/>
      <c r="G13" s="18"/>
      <c r="H13" s="18"/>
      <c r="I13" s="19"/>
    </row>
    <row r="14" spans="1:9" ht="15.6" x14ac:dyDescent="0.3">
      <c r="A14" s="15">
        <v>2013</v>
      </c>
      <c r="B14" s="8"/>
      <c r="C14" s="8"/>
      <c r="D14" s="8"/>
      <c r="E14" s="8"/>
      <c r="F14" s="8"/>
      <c r="G14" s="8"/>
      <c r="H14" s="8"/>
      <c r="I14" s="10"/>
    </row>
    <row r="15" spans="1:9" ht="15.75" x14ac:dyDescent="0.25">
      <c r="A15" s="8" t="s">
        <v>79</v>
      </c>
      <c r="B15" s="17">
        <v>10.210000000000001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f>SUM(B15:H15)</f>
        <v>10.210000000000001</v>
      </c>
    </row>
    <row r="16" spans="1:9" ht="15.75" x14ac:dyDescent="0.25">
      <c r="A16" s="8" t="s">
        <v>74</v>
      </c>
      <c r="B16" s="18">
        <v>10.210000000000001</v>
      </c>
      <c r="C16" s="18">
        <v>1.17</v>
      </c>
      <c r="D16" s="18">
        <v>4.3499999999999996</v>
      </c>
      <c r="E16" s="18">
        <v>0.3</v>
      </c>
      <c r="F16" s="18">
        <v>2.6</v>
      </c>
      <c r="G16" s="18">
        <v>2.91</v>
      </c>
      <c r="H16" s="18">
        <v>9.8800000000000008</v>
      </c>
      <c r="I16" s="19">
        <f>SUM(B16:H16)</f>
        <v>31.42</v>
      </c>
    </row>
    <row r="17" spans="1:9" ht="15.75" x14ac:dyDescent="0.25">
      <c r="A17" s="8" t="s">
        <v>75</v>
      </c>
      <c r="B17" s="18">
        <v>10.210000000000001</v>
      </c>
      <c r="C17" s="18">
        <f t="shared" ref="C17:H17" si="1">ROUNDDOWN(C16*0.25,2)</f>
        <v>0.28999999999999998</v>
      </c>
      <c r="D17" s="18">
        <f t="shared" si="1"/>
        <v>1.08</v>
      </c>
      <c r="E17" s="18">
        <f t="shared" si="1"/>
        <v>7.0000000000000007E-2</v>
      </c>
      <c r="F17" s="18">
        <f t="shared" si="1"/>
        <v>0.65</v>
      </c>
      <c r="G17" s="18">
        <f t="shared" si="1"/>
        <v>0.72</v>
      </c>
      <c r="H17" s="18">
        <f t="shared" si="1"/>
        <v>2.4700000000000002</v>
      </c>
      <c r="I17" s="19">
        <f>SUM(B17:H17)</f>
        <v>15.490000000000002</v>
      </c>
    </row>
    <row r="18" spans="1:9" ht="6" customHeight="1" x14ac:dyDescent="0.25"/>
    <row r="19" spans="1:9" ht="15.6" x14ac:dyDescent="0.3">
      <c r="A19" s="15">
        <v>2012</v>
      </c>
      <c r="B19" s="17"/>
      <c r="C19" s="17"/>
      <c r="D19" s="17"/>
      <c r="E19" s="17"/>
      <c r="F19" s="17"/>
      <c r="G19" s="17"/>
      <c r="H19" s="17"/>
      <c r="I19" s="25"/>
    </row>
    <row r="20" spans="1:9" ht="15.75" x14ac:dyDescent="0.25">
      <c r="A20" s="8" t="s">
        <v>58</v>
      </c>
      <c r="B20" s="17">
        <v>10.210000000000001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f>SUM(B20:H20)</f>
        <v>10.210000000000001</v>
      </c>
    </row>
    <row r="21" spans="1:9" ht="15.75" x14ac:dyDescent="0.25">
      <c r="A21" s="8" t="s">
        <v>59</v>
      </c>
      <c r="B21" s="18">
        <v>10.210000000000001</v>
      </c>
      <c r="C21" s="18">
        <v>1.17</v>
      </c>
      <c r="D21" s="18">
        <v>5.0199999999999996</v>
      </c>
      <c r="E21" s="18">
        <v>0.3</v>
      </c>
      <c r="F21" s="18">
        <v>2.6</v>
      </c>
      <c r="G21" s="18">
        <v>2.91</v>
      </c>
      <c r="H21" s="18">
        <v>9.2100000000000009</v>
      </c>
      <c r="I21" s="19">
        <f>SUM(B21:H21)</f>
        <v>31.42</v>
      </c>
    </row>
    <row r="22" spans="1:9" ht="15.75" x14ac:dyDescent="0.25">
      <c r="A22" s="8" t="s">
        <v>60</v>
      </c>
      <c r="B22" s="18">
        <v>10.210000000000001</v>
      </c>
      <c r="C22" s="18">
        <f t="shared" ref="C22:H22" si="2">ROUNDDOWN(C21*0.25,2)</f>
        <v>0.28999999999999998</v>
      </c>
      <c r="D22" s="18">
        <f t="shared" si="2"/>
        <v>1.25</v>
      </c>
      <c r="E22" s="18">
        <f t="shared" si="2"/>
        <v>7.0000000000000007E-2</v>
      </c>
      <c r="F22" s="18">
        <f t="shared" si="2"/>
        <v>0.65</v>
      </c>
      <c r="G22" s="18">
        <f t="shared" si="2"/>
        <v>0.72</v>
      </c>
      <c r="H22" s="18">
        <f t="shared" si="2"/>
        <v>2.2999999999999998</v>
      </c>
      <c r="I22" s="19">
        <f>SUM(B22:H22)</f>
        <v>15.490000000000002</v>
      </c>
    </row>
    <row r="23" spans="1:9" ht="6" customHeight="1" x14ac:dyDescent="0.3">
      <c r="A23" s="8"/>
      <c r="B23" s="18"/>
      <c r="C23" s="18"/>
      <c r="D23" s="18"/>
      <c r="E23" s="18"/>
      <c r="F23" s="18"/>
      <c r="G23" s="18"/>
      <c r="H23" s="18"/>
      <c r="I23" s="19"/>
    </row>
    <row r="24" spans="1:9" s="2" customFormat="1" ht="15" customHeight="1" x14ac:dyDescent="0.3">
      <c r="A24" s="15">
        <v>2011</v>
      </c>
      <c r="B24" s="8"/>
      <c r="C24" s="8"/>
      <c r="D24" s="8"/>
      <c r="E24" s="8"/>
      <c r="F24" s="8"/>
      <c r="G24" s="8"/>
      <c r="H24" s="8"/>
      <c r="I24" s="10"/>
    </row>
    <row r="25" spans="1:9" ht="15.75" x14ac:dyDescent="0.25">
      <c r="A25" s="8" t="s">
        <v>37</v>
      </c>
      <c r="B25" s="17">
        <v>10.210000000000001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f>SUM(B25:H25)</f>
        <v>10.210000000000001</v>
      </c>
    </row>
    <row r="26" spans="1:9" ht="15.75" x14ac:dyDescent="0.25">
      <c r="A26" s="8" t="s">
        <v>38</v>
      </c>
      <c r="B26" s="18">
        <v>10.210000000000001</v>
      </c>
      <c r="C26" s="18">
        <v>1.17</v>
      </c>
      <c r="D26" s="18">
        <v>5.0199999999999996</v>
      </c>
      <c r="E26" s="18">
        <v>0.68</v>
      </c>
      <c r="F26" s="18">
        <v>2.2000000000000002</v>
      </c>
      <c r="G26" s="18">
        <v>2.91</v>
      </c>
      <c r="H26" s="18">
        <v>9.23</v>
      </c>
      <c r="I26" s="19">
        <f>SUM(B26:H26)</f>
        <v>31.419999999999998</v>
      </c>
    </row>
    <row r="27" spans="1:9" ht="15.75" x14ac:dyDescent="0.25">
      <c r="A27" s="8" t="s">
        <v>42</v>
      </c>
      <c r="B27" s="18">
        <v>10.210000000000001</v>
      </c>
      <c r="C27" s="18">
        <f t="shared" ref="C27:H27" si="3">ROUNDDOWN(C26*0.25,2)</f>
        <v>0.28999999999999998</v>
      </c>
      <c r="D27" s="18">
        <f t="shared" si="3"/>
        <v>1.25</v>
      </c>
      <c r="E27" s="18">
        <f t="shared" si="3"/>
        <v>0.17</v>
      </c>
      <c r="F27" s="18">
        <f t="shared" si="3"/>
        <v>0.55000000000000004</v>
      </c>
      <c r="G27" s="18">
        <f t="shared" si="3"/>
        <v>0.72</v>
      </c>
      <c r="H27" s="18">
        <f t="shared" si="3"/>
        <v>2.2999999999999998</v>
      </c>
      <c r="I27" s="19">
        <f>SUM(B27:H27)</f>
        <v>15.490000000000002</v>
      </c>
    </row>
    <row r="28" spans="1:9" ht="6" customHeight="1" x14ac:dyDescent="0.3">
      <c r="A28" s="15"/>
      <c r="B28" s="16"/>
      <c r="C28" s="16"/>
      <c r="D28" s="16"/>
      <c r="E28" s="16"/>
      <c r="F28" s="16"/>
      <c r="G28" s="16"/>
      <c r="H28" s="16"/>
      <c r="I28" s="10"/>
    </row>
    <row r="29" spans="1:9" ht="15.75" x14ac:dyDescent="0.25">
      <c r="A29" s="15">
        <v>2010</v>
      </c>
      <c r="B29" s="8"/>
      <c r="C29" s="8"/>
      <c r="D29" s="8"/>
      <c r="E29" s="8"/>
      <c r="F29" s="8"/>
      <c r="G29" s="8"/>
      <c r="H29" s="8"/>
      <c r="I29" s="10"/>
    </row>
    <row r="30" spans="1:9" ht="15.75" x14ac:dyDescent="0.25">
      <c r="A30" s="8" t="s">
        <v>39</v>
      </c>
      <c r="B30" s="17">
        <v>10.210000000000001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f>SUM(B30:H30)</f>
        <v>10.210000000000001</v>
      </c>
    </row>
    <row r="31" spans="1:9" ht="15.75" x14ac:dyDescent="0.25">
      <c r="A31" s="8" t="s">
        <v>40</v>
      </c>
      <c r="B31" s="18">
        <v>10.210000000000001</v>
      </c>
      <c r="C31" s="18">
        <v>1.7</v>
      </c>
      <c r="D31" s="18">
        <v>5.95</v>
      </c>
      <c r="E31" s="18">
        <v>0.68</v>
      </c>
      <c r="F31" s="18">
        <v>2.2000000000000002</v>
      </c>
      <c r="G31" s="18">
        <v>4.6500000000000004</v>
      </c>
      <c r="H31" s="18">
        <v>6.03</v>
      </c>
      <c r="I31" s="19">
        <f>SUM(B31:H31)</f>
        <v>31.42</v>
      </c>
    </row>
    <row r="32" spans="1:9" ht="15.75" x14ac:dyDescent="0.25">
      <c r="A32" s="8" t="s">
        <v>41</v>
      </c>
      <c r="B32" s="18">
        <v>10.210000000000001</v>
      </c>
      <c r="C32" s="18">
        <f t="shared" ref="C32:H32" si="4">ROUNDDOWN(C31*0.25,2)</f>
        <v>0.42</v>
      </c>
      <c r="D32" s="18">
        <f t="shared" si="4"/>
        <v>1.48</v>
      </c>
      <c r="E32" s="18">
        <f t="shared" si="4"/>
        <v>0.17</v>
      </c>
      <c r="F32" s="18">
        <f t="shared" si="4"/>
        <v>0.55000000000000004</v>
      </c>
      <c r="G32" s="18">
        <f t="shared" si="4"/>
        <v>1.1599999999999999</v>
      </c>
      <c r="H32" s="18">
        <f t="shared" si="4"/>
        <v>1.5</v>
      </c>
      <c r="I32" s="19">
        <f>SUM(B32:H32)</f>
        <v>15.490000000000002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17.85546875" customWidth="1"/>
    <col min="2" max="3" width="17.7109375" customWidth="1"/>
    <col min="4" max="4" width="18" customWidth="1"/>
    <col min="5" max="5" width="18.140625" customWidth="1"/>
    <col min="6" max="6" width="16.28515625" customWidth="1"/>
    <col min="7" max="7" width="15.85546875" customWidth="1"/>
    <col min="8" max="8" width="9.140625" style="2"/>
  </cols>
  <sheetData>
    <row r="1" spans="1:8" ht="23.25" x14ac:dyDescent="0.35">
      <c r="C1" s="6" t="s">
        <v>19</v>
      </c>
    </row>
    <row r="5" spans="1:8" ht="18.75" x14ac:dyDescent="0.3">
      <c r="A5" s="14" t="s">
        <v>43</v>
      </c>
      <c r="B5" s="14"/>
    </row>
    <row r="6" spans="1:8" ht="15.75" x14ac:dyDescent="0.25">
      <c r="A6" s="15" t="s">
        <v>11</v>
      </c>
      <c r="B6" s="15"/>
      <c r="C6" s="8"/>
      <c r="D6" s="8"/>
      <c r="E6" s="8"/>
      <c r="F6" s="8"/>
      <c r="G6" s="8"/>
      <c r="H6" s="10"/>
    </row>
    <row r="7" spans="1:8" ht="15.6" x14ac:dyDescent="0.3">
      <c r="A7" s="15"/>
      <c r="B7" s="15"/>
      <c r="C7" s="8"/>
      <c r="D7" s="8"/>
      <c r="E7" s="8"/>
      <c r="F7" s="8"/>
      <c r="G7" s="8"/>
      <c r="H7" s="10"/>
    </row>
    <row r="8" spans="1:8" s="2" customFormat="1" ht="56.25" customHeight="1" x14ac:dyDescent="0.25">
      <c r="A8" s="15"/>
      <c r="B8" s="22" t="s">
        <v>61</v>
      </c>
      <c r="C8" s="22" t="s">
        <v>7</v>
      </c>
      <c r="D8" s="22" t="s">
        <v>4</v>
      </c>
      <c r="E8" s="22" t="s">
        <v>44</v>
      </c>
      <c r="F8" s="22" t="s">
        <v>5</v>
      </c>
      <c r="G8" s="22" t="s">
        <v>6</v>
      </c>
      <c r="H8" s="23" t="s">
        <v>3</v>
      </c>
    </row>
    <row r="9" spans="1:8" ht="15.6" x14ac:dyDescent="0.3">
      <c r="A9" s="15">
        <v>2014</v>
      </c>
      <c r="B9" s="15"/>
      <c r="C9" s="17"/>
      <c r="D9" s="17"/>
      <c r="E9" s="17"/>
      <c r="F9" s="17"/>
      <c r="G9" s="17"/>
      <c r="H9" s="35"/>
    </row>
    <row r="10" spans="1:8" ht="15.75" x14ac:dyDescent="0.25">
      <c r="A10" s="8" t="s">
        <v>12</v>
      </c>
      <c r="B10" s="12">
        <v>0</v>
      </c>
      <c r="C10" s="18">
        <v>0</v>
      </c>
      <c r="D10" s="18">
        <v>0</v>
      </c>
      <c r="E10" s="18">
        <v>0.01</v>
      </c>
      <c r="F10" s="18">
        <v>0</v>
      </c>
      <c r="G10" s="18">
        <v>0</v>
      </c>
      <c r="H10" s="19">
        <f>SUM(C10:G10)</f>
        <v>0.01</v>
      </c>
    </row>
    <row r="11" spans="1:8" ht="15.75" x14ac:dyDescent="0.25">
      <c r="A11" s="8" t="s">
        <v>13</v>
      </c>
      <c r="B11" s="12">
        <v>0.1</v>
      </c>
      <c r="C11" s="18">
        <v>0.1</v>
      </c>
      <c r="D11" s="18">
        <v>0</v>
      </c>
      <c r="E11" s="18">
        <v>0.01</v>
      </c>
      <c r="F11" s="18">
        <v>0</v>
      </c>
      <c r="G11" s="18">
        <v>0</v>
      </c>
      <c r="H11" s="19">
        <f>SUM(B11:G11)</f>
        <v>0.21000000000000002</v>
      </c>
    </row>
    <row r="12" spans="1:8" ht="15.6" x14ac:dyDescent="0.3">
      <c r="A12" s="8"/>
      <c r="B12" s="8"/>
      <c r="C12" s="18"/>
      <c r="D12" s="18"/>
      <c r="E12" s="18"/>
      <c r="F12" s="18"/>
      <c r="G12" s="18"/>
      <c r="H12" s="19"/>
    </row>
    <row r="13" spans="1:8" ht="15.6" x14ac:dyDescent="0.3">
      <c r="A13" s="15">
        <v>2013</v>
      </c>
      <c r="B13" s="15"/>
      <c r="C13" s="8"/>
      <c r="D13" s="8"/>
      <c r="E13" s="8"/>
      <c r="F13" s="8"/>
      <c r="G13" s="8"/>
      <c r="H13" s="10"/>
    </row>
    <row r="14" spans="1:8" ht="15.75" x14ac:dyDescent="0.25">
      <c r="A14" s="8" t="s">
        <v>12</v>
      </c>
      <c r="B14" s="12">
        <v>0</v>
      </c>
      <c r="C14" s="18">
        <v>0</v>
      </c>
      <c r="D14" s="18">
        <v>0</v>
      </c>
      <c r="E14" s="18">
        <v>0.01</v>
      </c>
      <c r="F14" s="18">
        <v>0</v>
      </c>
      <c r="G14" s="18">
        <v>0</v>
      </c>
      <c r="H14" s="19">
        <f>SUM(C14:G14)</f>
        <v>0.01</v>
      </c>
    </row>
    <row r="15" spans="1:8" ht="15.75" x14ac:dyDescent="0.25">
      <c r="A15" s="8" t="s">
        <v>13</v>
      </c>
      <c r="B15" s="12">
        <v>0.1</v>
      </c>
      <c r="C15" s="18">
        <v>0.1</v>
      </c>
      <c r="D15" s="18">
        <v>0</v>
      </c>
      <c r="E15" s="18">
        <v>0.01</v>
      </c>
      <c r="F15" s="18">
        <v>0</v>
      </c>
      <c r="G15" s="18">
        <v>0</v>
      </c>
      <c r="H15" s="19">
        <f>SUM(C15:G15)</f>
        <v>0.11</v>
      </c>
    </row>
    <row r="16" spans="1:8" s="2" customFormat="1" ht="15" customHeight="1" x14ac:dyDescent="0.3"/>
    <row r="17" spans="1:8" ht="15.6" x14ac:dyDescent="0.3">
      <c r="A17" s="15">
        <v>2012</v>
      </c>
      <c r="B17" s="15"/>
      <c r="C17" s="17"/>
      <c r="D17" s="17"/>
      <c r="E17" s="17"/>
      <c r="F17" s="17"/>
      <c r="G17" s="17"/>
      <c r="H17" s="20"/>
    </row>
    <row r="18" spans="1:8" ht="15.75" x14ac:dyDescent="0.25">
      <c r="A18" s="8" t="s">
        <v>12</v>
      </c>
      <c r="B18" s="12">
        <v>0</v>
      </c>
      <c r="C18" s="18">
        <v>0</v>
      </c>
      <c r="D18" s="18">
        <v>0</v>
      </c>
      <c r="E18" s="18">
        <v>0.01</v>
      </c>
      <c r="F18" s="18">
        <v>0</v>
      </c>
      <c r="G18" s="18">
        <v>0</v>
      </c>
      <c r="H18" s="19">
        <f>SUM(C18:G18)</f>
        <v>0.01</v>
      </c>
    </row>
    <row r="19" spans="1:8" ht="15.75" x14ac:dyDescent="0.25">
      <c r="A19" s="8" t="s">
        <v>13</v>
      </c>
      <c r="B19" s="12">
        <v>0.1</v>
      </c>
      <c r="C19" s="18">
        <v>0.1</v>
      </c>
      <c r="D19" s="18">
        <v>0</v>
      </c>
      <c r="E19" s="18">
        <v>0.01</v>
      </c>
      <c r="F19" s="18">
        <v>0</v>
      </c>
      <c r="G19" s="18">
        <v>0</v>
      </c>
      <c r="H19" s="19">
        <f>SUM(B19:G19)</f>
        <v>0.21000000000000002</v>
      </c>
    </row>
    <row r="20" spans="1:8" ht="15.6" x14ac:dyDescent="0.3">
      <c r="A20" s="8"/>
      <c r="B20" s="8"/>
      <c r="C20" s="18"/>
      <c r="D20" s="18"/>
      <c r="E20" s="18"/>
      <c r="F20" s="18"/>
      <c r="G20" s="18"/>
      <c r="H20" s="19"/>
    </row>
    <row r="21" spans="1:8" ht="15.6" x14ac:dyDescent="0.3">
      <c r="A21" s="15">
        <v>2011</v>
      </c>
      <c r="B21" s="15"/>
      <c r="C21" s="8"/>
      <c r="D21" s="8"/>
      <c r="E21" s="8"/>
      <c r="F21" s="8"/>
      <c r="G21" s="8"/>
      <c r="H21" s="10"/>
    </row>
    <row r="22" spans="1:8" ht="15.75" x14ac:dyDescent="0.25">
      <c r="A22" s="8" t="s">
        <v>12</v>
      </c>
      <c r="B22" s="8"/>
      <c r="C22" s="18">
        <v>0</v>
      </c>
      <c r="D22" s="18">
        <v>0</v>
      </c>
      <c r="E22" s="18">
        <v>0.01</v>
      </c>
      <c r="F22" s="18">
        <v>0</v>
      </c>
      <c r="G22" s="18">
        <v>0</v>
      </c>
      <c r="H22" s="19">
        <f>SUM(C22:G22)</f>
        <v>0.01</v>
      </c>
    </row>
    <row r="23" spans="1:8" ht="15.75" x14ac:dyDescent="0.25">
      <c r="A23" s="8" t="s">
        <v>13</v>
      </c>
      <c r="B23" s="8"/>
      <c r="C23" s="18">
        <v>0.2</v>
      </c>
      <c r="D23" s="18">
        <v>0</v>
      </c>
      <c r="E23" s="18">
        <v>0.01</v>
      </c>
      <c r="F23" s="18">
        <v>0</v>
      </c>
      <c r="G23" s="18">
        <v>0</v>
      </c>
      <c r="H23" s="19">
        <f>SUM(C23:G23)</f>
        <v>0.21000000000000002</v>
      </c>
    </row>
    <row r="24" spans="1:8" ht="15.6" x14ac:dyDescent="0.3">
      <c r="A24" s="15"/>
      <c r="B24" s="15"/>
      <c r="C24" s="16"/>
      <c r="D24" s="16"/>
      <c r="E24" s="16"/>
      <c r="F24" s="16"/>
      <c r="G24" s="16"/>
      <c r="H24" s="10"/>
    </row>
    <row r="25" spans="1:8" ht="15.6" x14ac:dyDescent="0.3">
      <c r="A25" s="15">
        <v>2010</v>
      </c>
      <c r="B25" s="15"/>
      <c r="C25" s="8"/>
      <c r="D25" s="8"/>
      <c r="E25" s="8"/>
      <c r="F25" s="8"/>
      <c r="G25" s="8"/>
      <c r="H25" s="10"/>
    </row>
    <row r="26" spans="1:8" ht="15.75" x14ac:dyDescent="0.25">
      <c r="A26" s="8" t="s">
        <v>12</v>
      </c>
      <c r="B26" s="8"/>
      <c r="C26" s="18">
        <v>0</v>
      </c>
      <c r="D26" s="18">
        <v>0</v>
      </c>
      <c r="E26" s="18">
        <v>0.01</v>
      </c>
      <c r="F26" s="18">
        <v>0</v>
      </c>
      <c r="G26" s="18">
        <v>0</v>
      </c>
      <c r="H26" s="19">
        <f>SUM(C26:G26)</f>
        <v>0.01</v>
      </c>
    </row>
    <row r="27" spans="1:8" ht="15.75" x14ac:dyDescent="0.25">
      <c r="A27" s="8" t="s">
        <v>13</v>
      </c>
      <c r="B27" s="8"/>
      <c r="C27" s="18">
        <v>0.3</v>
      </c>
      <c r="D27" s="18">
        <v>0</v>
      </c>
      <c r="E27" s="18">
        <v>0.01</v>
      </c>
      <c r="F27" s="18">
        <v>0</v>
      </c>
      <c r="G27" s="18">
        <v>0</v>
      </c>
      <c r="H27" s="19">
        <f>SUM(C27:G27)</f>
        <v>0.31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view="pageLayout" zoomScale="110" zoomScaleNormal="100" zoomScalePageLayoutView="110" workbookViewId="0">
      <selection activeCell="A4" sqref="A4"/>
    </sheetView>
  </sheetViews>
  <sheetFormatPr defaultRowHeight="15" x14ac:dyDescent="0.25"/>
  <cols>
    <col min="1" max="2" width="16.7109375" customWidth="1"/>
    <col min="3" max="3" width="13.7109375" customWidth="1"/>
    <col min="4" max="4" width="6.7109375" style="2" customWidth="1"/>
    <col min="5" max="5" width="15.7109375" customWidth="1"/>
    <col min="6" max="6" width="2.7109375" customWidth="1"/>
    <col min="7" max="7" width="64.7109375" customWidth="1"/>
  </cols>
  <sheetData>
    <row r="1" spans="1:256" ht="23.25" x14ac:dyDescent="0.35">
      <c r="C1" s="6" t="s">
        <v>19</v>
      </c>
    </row>
    <row r="2" spans="1:256" x14ac:dyDescent="0.25">
      <c r="C2" t="s">
        <v>92</v>
      </c>
    </row>
    <row r="3" spans="1:256" x14ac:dyDescent="0.25">
      <c r="C3" t="s">
        <v>94</v>
      </c>
    </row>
    <row r="4" spans="1:256" x14ac:dyDescent="0.25">
      <c r="C4" t="s">
        <v>93</v>
      </c>
    </row>
    <row r="5" spans="1:256" ht="18.75" x14ac:dyDescent="0.3">
      <c r="A5" s="14" t="s">
        <v>45</v>
      </c>
    </row>
    <row r="6" spans="1:256" ht="15.75" x14ac:dyDescent="0.25">
      <c r="A6" s="15" t="s">
        <v>14</v>
      </c>
      <c r="B6" s="8"/>
      <c r="C6" s="8"/>
      <c r="D6" s="10"/>
      <c r="E6" s="8"/>
    </row>
    <row r="7" spans="1:256" ht="15.6" x14ac:dyDescent="0.3">
      <c r="A7" s="15"/>
      <c r="B7" s="8"/>
      <c r="C7" s="8"/>
      <c r="D7" s="10"/>
      <c r="E7" s="8"/>
    </row>
    <row r="8" spans="1:256" s="2" customFormat="1" ht="51" customHeight="1" x14ac:dyDescent="0.25">
      <c r="A8" s="15"/>
      <c r="B8" s="22" t="s">
        <v>8</v>
      </c>
      <c r="C8" s="22" t="s">
        <v>9</v>
      </c>
      <c r="D8" s="23" t="s">
        <v>85</v>
      </c>
      <c r="E8" s="22" t="s">
        <v>46</v>
      </c>
    </row>
    <row r="9" spans="1:256" s="2" customFormat="1" ht="15" customHeight="1" x14ac:dyDescent="0.25">
      <c r="A9" s="15">
        <v>2014</v>
      </c>
      <c r="B9" s="8"/>
      <c r="C9" s="8"/>
      <c r="D9" s="10"/>
      <c r="E9" s="35"/>
      <c r="F9"/>
      <c r="G9" s="37" t="s">
        <v>87</v>
      </c>
      <c r="I9" s="1"/>
      <c r="J9"/>
      <c r="K9"/>
      <c r="M9" s="1"/>
      <c r="N9"/>
      <c r="O9"/>
      <c r="Q9" s="1"/>
      <c r="R9"/>
      <c r="S9"/>
      <c r="U9" s="1"/>
      <c r="V9"/>
      <c r="W9"/>
      <c r="Y9" s="1"/>
      <c r="Z9"/>
      <c r="AA9"/>
      <c r="AC9" s="1"/>
      <c r="AD9"/>
      <c r="AE9"/>
      <c r="AG9" s="1"/>
      <c r="AH9"/>
      <c r="AI9"/>
      <c r="AK9" s="1"/>
      <c r="AL9"/>
      <c r="AM9"/>
      <c r="AO9" s="1"/>
      <c r="AP9"/>
      <c r="AQ9"/>
      <c r="AS9" s="1"/>
      <c r="AT9"/>
      <c r="AU9"/>
      <c r="AW9" s="1"/>
      <c r="AX9"/>
      <c r="AY9"/>
      <c r="BA9" s="1"/>
      <c r="BB9"/>
      <c r="BC9"/>
      <c r="BE9" s="1"/>
      <c r="BF9"/>
      <c r="BG9"/>
      <c r="BI9" s="1"/>
      <c r="BJ9"/>
      <c r="BK9"/>
      <c r="BM9" s="1"/>
      <c r="BN9"/>
      <c r="BO9"/>
      <c r="BQ9" s="1"/>
      <c r="BR9"/>
      <c r="BS9"/>
      <c r="BU9" s="1"/>
      <c r="BV9"/>
      <c r="BW9"/>
      <c r="BY9" s="1"/>
      <c r="BZ9"/>
      <c r="CA9"/>
      <c r="CC9" s="1"/>
      <c r="CD9"/>
      <c r="CE9"/>
      <c r="CG9" s="1"/>
      <c r="CH9"/>
      <c r="CI9"/>
      <c r="CK9" s="1"/>
      <c r="CL9"/>
      <c r="CM9"/>
      <c r="CO9" s="1"/>
      <c r="CP9"/>
      <c r="CQ9"/>
      <c r="CS9" s="1"/>
      <c r="CT9"/>
      <c r="CU9"/>
      <c r="CW9" s="1"/>
      <c r="CX9"/>
      <c r="CY9"/>
      <c r="DA9" s="1"/>
      <c r="DB9"/>
      <c r="DC9"/>
      <c r="DE9" s="1"/>
      <c r="DF9"/>
      <c r="DG9"/>
      <c r="DI9" s="1"/>
      <c r="DJ9"/>
      <c r="DK9"/>
      <c r="DM9" s="1"/>
      <c r="DN9"/>
      <c r="DO9"/>
      <c r="DQ9" s="1"/>
      <c r="DR9"/>
      <c r="DS9"/>
      <c r="DU9" s="1"/>
      <c r="DV9"/>
      <c r="DW9"/>
      <c r="DY9" s="1"/>
      <c r="DZ9"/>
      <c r="EA9"/>
      <c r="EC9" s="1"/>
      <c r="ED9"/>
      <c r="EE9"/>
      <c r="EG9" s="1"/>
      <c r="EH9"/>
      <c r="EI9"/>
      <c r="EK9" s="1"/>
      <c r="EL9"/>
      <c r="EM9"/>
      <c r="EO9" s="1"/>
      <c r="EP9"/>
      <c r="EQ9"/>
      <c r="ES9" s="1"/>
      <c r="ET9"/>
      <c r="EU9"/>
      <c r="EW9" s="1"/>
      <c r="EX9"/>
      <c r="EY9"/>
      <c r="FA9" s="1"/>
      <c r="FB9"/>
      <c r="FC9"/>
      <c r="FE9" s="1"/>
      <c r="FF9"/>
      <c r="FG9"/>
      <c r="FI9" s="1"/>
      <c r="FJ9"/>
      <c r="FK9"/>
      <c r="FM9" s="1"/>
      <c r="FN9"/>
      <c r="FO9"/>
      <c r="FQ9" s="1"/>
      <c r="FR9"/>
      <c r="FS9"/>
      <c r="FU9" s="1"/>
      <c r="FV9"/>
      <c r="FW9"/>
      <c r="FY9" s="1"/>
      <c r="FZ9"/>
      <c r="GA9"/>
      <c r="GC9" s="1"/>
      <c r="GD9"/>
      <c r="GE9"/>
      <c r="GG9" s="1"/>
      <c r="GH9"/>
      <c r="GI9"/>
      <c r="GK9" s="1"/>
      <c r="GL9"/>
      <c r="GM9"/>
      <c r="GO9" s="1"/>
      <c r="GP9"/>
      <c r="GQ9"/>
      <c r="GS9" s="1"/>
      <c r="GT9"/>
      <c r="GU9"/>
      <c r="GW9" s="1"/>
      <c r="GX9"/>
      <c r="GY9"/>
      <c r="HA9" s="1"/>
      <c r="HB9"/>
      <c r="HC9"/>
      <c r="HE9" s="1"/>
      <c r="HF9"/>
      <c r="HG9"/>
      <c r="HI9" s="1"/>
      <c r="HJ9"/>
      <c r="HK9"/>
      <c r="HM9" s="1"/>
      <c r="HN9"/>
      <c r="HO9"/>
      <c r="HQ9" s="1"/>
      <c r="HR9"/>
      <c r="HS9"/>
      <c r="HU9" s="1"/>
      <c r="HV9"/>
      <c r="HW9"/>
      <c r="HY9" s="1"/>
      <c r="HZ9"/>
      <c r="IA9"/>
      <c r="IC9" s="1"/>
      <c r="ID9"/>
      <c r="IE9"/>
      <c r="IG9" s="1"/>
      <c r="IH9"/>
      <c r="II9"/>
      <c r="IK9" s="1"/>
      <c r="IL9"/>
      <c r="IM9"/>
      <c r="IO9" s="1"/>
      <c r="IP9"/>
      <c r="IQ9"/>
      <c r="IS9" s="1"/>
      <c r="IT9"/>
      <c r="IU9"/>
    </row>
    <row r="10" spans="1:256" s="2" customFormat="1" ht="15" customHeight="1" x14ac:dyDescent="0.25">
      <c r="A10" s="8" t="s">
        <v>84</v>
      </c>
      <c r="B10" s="18">
        <v>4.5</v>
      </c>
      <c r="C10" s="18">
        <f>0.2426*B10</f>
        <v>1.0917000000000001</v>
      </c>
      <c r="D10" s="19">
        <f>SUM(B10:C10)</f>
        <v>5.5917000000000003</v>
      </c>
      <c r="E10" s="18">
        <f>D10*1.05</f>
        <v>5.8712850000000003</v>
      </c>
      <c r="F10" s="3"/>
      <c r="G10" s="11" t="s">
        <v>88</v>
      </c>
      <c r="H10" s="4"/>
      <c r="I10"/>
      <c r="J10" s="3"/>
      <c r="K10" s="3"/>
      <c r="L10" s="4"/>
      <c r="M10"/>
      <c r="N10" s="3"/>
      <c r="O10" s="3"/>
      <c r="P10" s="4"/>
      <c r="Q10"/>
      <c r="R10" s="3"/>
      <c r="S10" s="3"/>
      <c r="T10" s="4"/>
      <c r="U10"/>
      <c r="V10" s="3"/>
      <c r="W10" s="3"/>
      <c r="X10" s="4"/>
      <c r="Y10"/>
      <c r="Z10" s="3"/>
      <c r="AA10" s="3"/>
      <c r="AB10" s="4"/>
      <c r="AC10"/>
      <c r="AD10" s="3"/>
      <c r="AE10" s="3"/>
      <c r="AF10" s="4"/>
      <c r="AG10"/>
      <c r="AH10" s="3"/>
      <c r="AI10" s="3"/>
      <c r="AJ10" s="4"/>
      <c r="AK10"/>
      <c r="AL10" s="3"/>
      <c r="AM10" s="3"/>
      <c r="AN10" s="4"/>
      <c r="AO10"/>
      <c r="AP10" s="3"/>
      <c r="AQ10" s="3"/>
      <c r="AR10" s="4"/>
      <c r="AS10"/>
      <c r="AT10" s="3"/>
      <c r="AU10" s="3"/>
      <c r="AV10" s="4"/>
      <c r="AW10"/>
      <c r="AX10" s="3"/>
      <c r="AY10" s="3"/>
      <c r="AZ10" s="4"/>
      <c r="BA10"/>
      <c r="BB10" s="3"/>
      <c r="BC10" s="3"/>
      <c r="BD10" s="4"/>
      <c r="BE10"/>
      <c r="BF10" s="3"/>
      <c r="BG10" s="3"/>
      <c r="BH10" s="4"/>
      <c r="BI10"/>
      <c r="BJ10" s="3"/>
      <c r="BK10" s="3"/>
      <c r="BL10" s="4"/>
      <c r="BM10"/>
      <c r="BN10" s="3"/>
      <c r="BO10" s="3"/>
      <c r="BP10" s="4"/>
      <c r="BQ10"/>
      <c r="BR10" s="3"/>
      <c r="BS10" s="3"/>
      <c r="BT10" s="4"/>
      <c r="BU10"/>
      <c r="BV10" s="3"/>
      <c r="BW10" s="3"/>
      <c r="BX10" s="4"/>
      <c r="BY10"/>
      <c r="BZ10" s="3"/>
      <c r="CA10" s="3"/>
      <c r="CB10" s="4"/>
      <c r="CC10"/>
      <c r="CD10" s="3"/>
      <c r="CE10" s="3"/>
      <c r="CF10" s="4"/>
      <c r="CG10"/>
      <c r="CH10" s="3"/>
      <c r="CI10" s="3"/>
      <c r="CJ10" s="4"/>
      <c r="CK10"/>
      <c r="CL10" s="3"/>
      <c r="CM10" s="3"/>
      <c r="CN10" s="4"/>
      <c r="CO10"/>
      <c r="CP10" s="3"/>
      <c r="CQ10" s="3"/>
      <c r="CR10" s="4"/>
      <c r="CS10"/>
      <c r="CT10" s="3"/>
      <c r="CU10" s="3"/>
      <c r="CV10" s="4"/>
      <c r="CW10"/>
      <c r="CX10" s="3"/>
      <c r="CY10" s="3"/>
      <c r="CZ10" s="4"/>
      <c r="DA10"/>
      <c r="DB10" s="3"/>
      <c r="DC10" s="3"/>
      <c r="DD10" s="4"/>
      <c r="DE10"/>
      <c r="DF10" s="3"/>
      <c r="DG10" s="3"/>
      <c r="DH10" s="4"/>
      <c r="DI10"/>
      <c r="DJ10" s="3"/>
      <c r="DK10" s="3"/>
      <c r="DL10" s="4"/>
      <c r="DM10"/>
      <c r="DN10" s="3"/>
      <c r="DO10" s="3"/>
      <c r="DP10" s="4"/>
      <c r="DQ10"/>
      <c r="DR10" s="3"/>
      <c r="DS10" s="3"/>
      <c r="DT10" s="4"/>
      <c r="DU10"/>
      <c r="DV10" s="3"/>
      <c r="DW10" s="3"/>
      <c r="DX10" s="4"/>
      <c r="DY10"/>
      <c r="DZ10" s="3"/>
      <c r="EA10" s="3"/>
      <c r="EB10" s="4"/>
      <c r="EC10"/>
      <c r="ED10" s="3"/>
      <c r="EE10" s="3"/>
      <c r="EF10" s="4"/>
      <c r="EG10"/>
      <c r="EH10" s="3"/>
      <c r="EI10" s="3"/>
      <c r="EJ10" s="4"/>
      <c r="EK10"/>
      <c r="EL10" s="3"/>
      <c r="EM10" s="3"/>
      <c r="EN10" s="4"/>
      <c r="EO10"/>
      <c r="EP10" s="3"/>
      <c r="EQ10" s="3"/>
      <c r="ER10" s="4"/>
      <c r="ES10"/>
      <c r="ET10" s="3"/>
      <c r="EU10" s="3"/>
      <c r="EV10" s="4"/>
      <c r="EW10"/>
      <c r="EX10" s="3"/>
      <c r="EY10" s="3"/>
      <c r="EZ10" s="4"/>
      <c r="FA10"/>
      <c r="FB10" s="3"/>
      <c r="FC10" s="3"/>
      <c r="FD10" s="4"/>
      <c r="FE10"/>
      <c r="FF10" s="3"/>
      <c r="FG10" s="3"/>
      <c r="FH10" s="4"/>
      <c r="FI10"/>
      <c r="FJ10" s="3"/>
      <c r="FK10" s="3"/>
      <c r="FL10" s="4"/>
      <c r="FM10"/>
      <c r="FN10" s="3"/>
      <c r="FO10" s="3"/>
      <c r="FP10" s="4"/>
      <c r="FQ10"/>
      <c r="FR10" s="3"/>
      <c r="FS10" s="3"/>
      <c r="FT10" s="4"/>
      <c r="FU10"/>
      <c r="FV10" s="3"/>
      <c r="FW10" s="3"/>
      <c r="FX10" s="4"/>
      <c r="FY10"/>
      <c r="FZ10" s="3"/>
      <c r="GA10" s="3"/>
      <c r="GB10" s="4"/>
      <c r="GC10"/>
      <c r="GD10" s="3"/>
      <c r="GE10" s="3"/>
      <c r="GF10" s="4"/>
      <c r="GG10"/>
      <c r="GH10" s="3"/>
      <c r="GI10" s="3"/>
      <c r="GJ10" s="4"/>
      <c r="GK10"/>
      <c r="GL10" s="3"/>
      <c r="GM10" s="3"/>
      <c r="GN10" s="4"/>
      <c r="GO10"/>
      <c r="GP10" s="3"/>
      <c r="GQ10" s="3"/>
      <c r="GR10" s="4"/>
      <c r="GS10"/>
      <c r="GT10" s="3"/>
      <c r="GU10" s="3"/>
      <c r="GV10" s="4"/>
      <c r="GW10"/>
      <c r="GX10" s="3"/>
      <c r="GY10" s="3"/>
      <c r="GZ10" s="4"/>
      <c r="HA10"/>
      <c r="HB10" s="3"/>
      <c r="HC10" s="3"/>
      <c r="HD10" s="4"/>
      <c r="HE10"/>
      <c r="HF10" s="3"/>
      <c r="HG10" s="3"/>
      <c r="HH10" s="4"/>
      <c r="HI10"/>
      <c r="HJ10" s="3"/>
      <c r="HK10" s="3"/>
      <c r="HL10" s="4"/>
      <c r="HM10"/>
      <c r="HN10" s="3"/>
      <c r="HO10" s="3"/>
      <c r="HP10" s="4"/>
      <c r="HQ10"/>
      <c r="HR10" s="3"/>
      <c r="HS10" s="3"/>
      <c r="HT10" s="4"/>
      <c r="HU10"/>
      <c r="HV10" s="3"/>
      <c r="HW10" s="3"/>
      <c r="HX10" s="4"/>
      <c r="HY10"/>
      <c r="HZ10" s="3"/>
      <c r="IA10" s="3"/>
      <c r="IB10" s="4"/>
      <c r="IC10"/>
      <c r="ID10" s="3"/>
      <c r="IE10" s="3"/>
      <c r="IF10" s="4"/>
      <c r="IG10"/>
      <c r="IH10" s="3"/>
      <c r="II10" s="3"/>
      <c r="IJ10" s="4"/>
      <c r="IK10"/>
      <c r="IL10" s="3"/>
      <c r="IM10" s="3"/>
      <c r="IN10" s="4"/>
      <c r="IO10"/>
      <c r="IP10" s="3"/>
      <c r="IQ10" s="3"/>
      <c r="IR10" s="4"/>
      <c r="IS10"/>
      <c r="IT10" s="3"/>
      <c r="IU10" s="3"/>
      <c r="IV10" s="4"/>
    </row>
    <row r="11" spans="1:256" s="2" customFormat="1" ht="15" customHeight="1" x14ac:dyDescent="0.25">
      <c r="A11" s="8" t="s">
        <v>62</v>
      </c>
      <c r="B11" s="18">
        <v>4.5</v>
      </c>
      <c r="C11" s="18">
        <f>0.2426*B11</f>
        <v>1.0917000000000001</v>
      </c>
      <c r="D11" s="19">
        <f>SUM(B11:C11)</f>
        <v>5.5917000000000003</v>
      </c>
      <c r="E11" s="18">
        <f>D11*1.05</f>
        <v>5.8712850000000003</v>
      </c>
      <c r="F11" s="3"/>
      <c r="G11" s="11" t="s">
        <v>95</v>
      </c>
      <c r="H11" s="4"/>
      <c r="I11"/>
      <c r="J11" s="3"/>
      <c r="K11" s="3"/>
      <c r="L11" s="4"/>
      <c r="M11"/>
      <c r="N11" s="3"/>
      <c r="O11" s="3"/>
      <c r="P11" s="4"/>
      <c r="Q11"/>
      <c r="R11" s="3"/>
      <c r="S11" s="3"/>
      <c r="T11" s="4"/>
      <c r="U11"/>
      <c r="V11" s="3"/>
      <c r="W11" s="3"/>
      <c r="X11" s="4"/>
      <c r="Y11"/>
      <c r="Z11" s="3"/>
      <c r="AA11" s="3"/>
      <c r="AB11" s="4"/>
      <c r="AC11"/>
      <c r="AD11" s="3"/>
      <c r="AE11" s="3"/>
      <c r="AF11" s="4"/>
      <c r="AG11"/>
      <c r="AH11" s="3"/>
      <c r="AI11" s="3"/>
      <c r="AJ11" s="4"/>
      <c r="AK11"/>
      <c r="AL11" s="3"/>
      <c r="AM11" s="3"/>
      <c r="AN11" s="4"/>
      <c r="AO11"/>
      <c r="AP11" s="3"/>
      <c r="AQ11" s="3"/>
      <c r="AR11" s="4"/>
      <c r="AS11"/>
      <c r="AT11" s="3"/>
      <c r="AU11" s="3"/>
      <c r="AV11" s="4"/>
      <c r="AW11"/>
      <c r="AX11" s="3"/>
      <c r="AY11" s="3"/>
      <c r="AZ11" s="4"/>
      <c r="BA11"/>
      <c r="BB11" s="3"/>
      <c r="BC11" s="3"/>
      <c r="BD11" s="4"/>
      <c r="BE11"/>
      <c r="BF11" s="3"/>
      <c r="BG11" s="3"/>
      <c r="BH11" s="4"/>
      <c r="BI11"/>
      <c r="BJ11" s="3"/>
      <c r="BK11" s="3"/>
      <c r="BL11" s="4"/>
      <c r="BM11"/>
      <c r="BN11" s="3"/>
      <c r="BO11" s="3"/>
      <c r="BP11" s="4"/>
      <c r="BQ11"/>
      <c r="BR11" s="3"/>
      <c r="BS11" s="3"/>
      <c r="BT11" s="4"/>
      <c r="BU11"/>
      <c r="BV11" s="3"/>
      <c r="BW11" s="3"/>
      <c r="BX11" s="4"/>
      <c r="BY11"/>
      <c r="BZ11" s="3"/>
      <c r="CA11" s="3"/>
      <c r="CB11" s="4"/>
      <c r="CC11"/>
      <c r="CD11" s="3"/>
      <c r="CE11" s="3"/>
      <c r="CF11" s="4"/>
      <c r="CG11"/>
      <c r="CH11" s="3"/>
      <c r="CI11" s="3"/>
      <c r="CJ11" s="4"/>
      <c r="CK11"/>
      <c r="CL11" s="3"/>
      <c r="CM11" s="3"/>
      <c r="CN11" s="4"/>
      <c r="CO11"/>
      <c r="CP11" s="3"/>
      <c r="CQ11" s="3"/>
      <c r="CR11" s="4"/>
      <c r="CS11"/>
      <c r="CT11" s="3"/>
      <c r="CU11" s="3"/>
      <c r="CV11" s="4"/>
      <c r="CW11"/>
      <c r="CX11" s="3"/>
      <c r="CY11" s="3"/>
      <c r="CZ11" s="4"/>
      <c r="DA11"/>
      <c r="DB11" s="3"/>
      <c r="DC11" s="3"/>
      <c r="DD11" s="4"/>
      <c r="DE11"/>
      <c r="DF11" s="3"/>
      <c r="DG11" s="3"/>
      <c r="DH11" s="4"/>
      <c r="DI11"/>
      <c r="DJ11" s="3"/>
      <c r="DK11" s="3"/>
      <c r="DL11" s="4"/>
      <c r="DM11"/>
      <c r="DN11" s="3"/>
      <c r="DO11" s="3"/>
      <c r="DP11" s="4"/>
      <c r="DQ11"/>
      <c r="DR11" s="3"/>
      <c r="DS11" s="3"/>
      <c r="DT11" s="4"/>
      <c r="DU11"/>
      <c r="DV11" s="3"/>
      <c r="DW11" s="3"/>
      <c r="DX11" s="4"/>
      <c r="DY11"/>
      <c r="DZ11" s="3"/>
      <c r="EA11" s="3"/>
      <c r="EB11" s="4"/>
      <c r="EC11"/>
      <c r="ED11" s="3"/>
      <c r="EE11" s="3"/>
      <c r="EF11" s="4"/>
      <c r="EG11"/>
      <c r="EH11" s="3"/>
      <c r="EI11" s="3"/>
      <c r="EJ11" s="4"/>
      <c r="EK11"/>
      <c r="EL11" s="3"/>
      <c r="EM11" s="3"/>
      <c r="EN11" s="4"/>
      <c r="EO11"/>
      <c r="EP11" s="3"/>
      <c r="EQ11" s="3"/>
      <c r="ER11" s="4"/>
      <c r="ES11"/>
      <c r="ET11" s="3"/>
      <c r="EU11" s="3"/>
      <c r="EV11" s="4"/>
      <c r="EW11"/>
      <c r="EX11" s="3"/>
      <c r="EY11" s="3"/>
      <c r="EZ11" s="4"/>
      <c r="FA11"/>
      <c r="FB11" s="3"/>
      <c r="FC11" s="3"/>
      <c r="FD11" s="4"/>
      <c r="FE11"/>
      <c r="FF11" s="3"/>
      <c r="FG11" s="3"/>
      <c r="FH11" s="4"/>
      <c r="FI11"/>
      <c r="FJ11" s="3"/>
      <c r="FK11" s="3"/>
      <c r="FL11" s="4"/>
      <c r="FM11"/>
      <c r="FN11" s="3"/>
      <c r="FO11" s="3"/>
      <c r="FP11" s="4"/>
      <c r="FQ11"/>
      <c r="FR11" s="3"/>
      <c r="FS11" s="3"/>
      <c r="FT11" s="4"/>
      <c r="FU11"/>
      <c r="FV11" s="3"/>
      <c r="FW11" s="3"/>
      <c r="FX11" s="4"/>
      <c r="FY11"/>
      <c r="FZ11" s="3"/>
      <c r="GA11" s="3"/>
      <c r="GB11" s="4"/>
      <c r="GC11"/>
      <c r="GD11" s="3"/>
      <c r="GE11" s="3"/>
      <c r="GF11" s="4"/>
      <c r="GG11"/>
      <c r="GH11" s="3"/>
      <c r="GI11" s="3"/>
      <c r="GJ11" s="4"/>
      <c r="GK11"/>
      <c r="GL11" s="3"/>
      <c r="GM11" s="3"/>
      <c r="GN11" s="4"/>
      <c r="GO11"/>
      <c r="GP11" s="3"/>
      <c r="GQ11" s="3"/>
      <c r="GR11" s="4"/>
      <c r="GS11"/>
      <c r="GT11" s="3"/>
      <c r="GU11" s="3"/>
      <c r="GV11" s="4"/>
      <c r="GW11"/>
      <c r="GX11" s="3"/>
      <c r="GY11" s="3"/>
      <c r="GZ11" s="4"/>
      <c r="HA11"/>
      <c r="HB11" s="3"/>
      <c r="HC11" s="3"/>
      <c r="HD11" s="4"/>
      <c r="HE11"/>
      <c r="HF11" s="3"/>
      <c r="HG11" s="3"/>
      <c r="HH11" s="4"/>
      <c r="HI11"/>
      <c r="HJ11" s="3"/>
      <c r="HK11" s="3"/>
      <c r="HL11" s="4"/>
      <c r="HM11"/>
      <c r="HN11" s="3"/>
      <c r="HO11" s="3"/>
      <c r="HP11" s="4"/>
      <c r="HQ11"/>
      <c r="HR11" s="3"/>
      <c r="HS11" s="3"/>
      <c r="HT11" s="4"/>
      <c r="HU11"/>
      <c r="HV11" s="3"/>
      <c r="HW11" s="3"/>
      <c r="HX11" s="4"/>
      <c r="HY11"/>
      <c r="HZ11" s="3"/>
      <c r="IA11" s="3"/>
      <c r="IB11" s="4"/>
      <c r="IC11"/>
      <c r="ID11" s="3"/>
      <c r="IE11" s="3"/>
      <c r="IF11" s="4"/>
      <c r="IG11"/>
      <c r="IH11" s="3"/>
      <c r="II11" s="3"/>
      <c r="IJ11" s="4"/>
      <c r="IK11"/>
      <c r="IL11" s="3"/>
      <c r="IM11" s="3"/>
      <c r="IN11" s="4"/>
      <c r="IO11"/>
      <c r="IP11" s="3"/>
      <c r="IQ11" s="3"/>
      <c r="IR11" s="4"/>
      <c r="IS11"/>
      <c r="IT11" s="3"/>
      <c r="IU11" s="3"/>
      <c r="IV11" s="4"/>
    </row>
    <row r="12" spans="1:256" s="2" customFormat="1" ht="6" customHeight="1" x14ac:dyDescent="0.25">
      <c r="A12" s="8"/>
      <c r="B12" s="18"/>
      <c r="C12" s="18"/>
      <c r="D12" s="19"/>
      <c r="E12" s="18"/>
      <c r="F12" s="3"/>
      <c r="H12" s="4"/>
      <c r="I12"/>
      <c r="J12" s="3"/>
      <c r="K12" s="3"/>
      <c r="L12" s="4"/>
      <c r="M12"/>
      <c r="N12" s="3"/>
      <c r="O12" s="3"/>
      <c r="P12" s="4"/>
      <c r="Q12"/>
      <c r="R12" s="3"/>
      <c r="S12" s="3"/>
      <c r="T12" s="4"/>
      <c r="U12"/>
      <c r="V12" s="3"/>
      <c r="W12" s="3"/>
      <c r="X12" s="4"/>
      <c r="Y12"/>
      <c r="Z12" s="3"/>
      <c r="AA12" s="3"/>
      <c r="AB12" s="4"/>
      <c r="AC12"/>
      <c r="AD12" s="3"/>
      <c r="AE12" s="3"/>
      <c r="AF12" s="4"/>
      <c r="AG12"/>
      <c r="AH12" s="3"/>
      <c r="AI12" s="3"/>
      <c r="AJ12" s="4"/>
      <c r="AK12"/>
      <c r="AL12" s="3"/>
      <c r="AM12" s="3"/>
      <c r="AN12" s="4"/>
      <c r="AO12"/>
      <c r="AP12" s="3"/>
      <c r="AQ12" s="3"/>
      <c r="AR12" s="4"/>
      <c r="AS12"/>
      <c r="AT12" s="3"/>
      <c r="AU12" s="3"/>
      <c r="AV12" s="4"/>
      <c r="AW12"/>
      <c r="AX12" s="3"/>
      <c r="AY12" s="3"/>
      <c r="AZ12" s="4"/>
      <c r="BA12"/>
      <c r="BB12" s="3"/>
      <c r="BC12" s="3"/>
      <c r="BD12" s="4"/>
      <c r="BE12"/>
      <c r="BF12" s="3"/>
      <c r="BG12" s="3"/>
      <c r="BH12" s="4"/>
      <c r="BI12"/>
      <c r="BJ12" s="3"/>
      <c r="BK12" s="3"/>
      <c r="BL12" s="4"/>
      <c r="BM12"/>
      <c r="BN12" s="3"/>
      <c r="BO12" s="3"/>
      <c r="BP12" s="4"/>
      <c r="BQ12"/>
      <c r="BR12" s="3"/>
      <c r="BS12" s="3"/>
      <c r="BT12" s="4"/>
      <c r="BU12"/>
      <c r="BV12" s="3"/>
      <c r="BW12" s="3"/>
      <c r="BX12" s="4"/>
      <c r="BY12"/>
      <c r="BZ12" s="3"/>
      <c r="CA12" s="3"/>
      <c r="CB12" s="4"/>
      <c r="CC12"/>
      <c r="CD12" s="3"/>
      <c r="CE12" s="3"/>
      <c r="CF12" s="4"/>
      <c r="CG12"/>
      <c r="CH12" s="3"/>
      <c r="CI12" s="3"/>
      <c r="CJ12" s="4"/>
      <c r="CK12"/>
      <c r="CL12" s="3"/>
      <c r="CM12" s="3"/>
      <c r="CN12" s="4"/>
      <c r="CO12"/>
      <c r="CP12" s="3"/>
      <c r="CQ12" s="3"/>
      <c r="CR12" s="4"/>
      <c r="CS12"/>
      <c r="CT12" s="3"/>
      <c r="CU12" s="3"/>
      <c r="CV12" s="4"/>
      <c r="CW12"/>
      <c r="CX12" s="3"/>
      <c r="CY12" s="3"/>
      <c r="CZ12" s="4"/>
      <c r="DA12"/>
      <c r="DB12" s="3"/>
      <c r="DC12" s="3"/>
      <c r="DD12" s="4"/>
      <c r="DE12"/>
      <c r="DF12" s="3"/>
      <c r="DG12" s="3"/>
      <c r="DH12" s="4"/>
      <c r="DI12"/>
      <c r="DJ12" s="3"/>
      <c r="DK12" s="3"/>
      <c r="DL12" s="4"/>
      <c r="DM12"/>
      <c r="DN12" s="3"/>
      <c r="DO12" s="3"/>
      <c r="DP12" s="4"/>
      <c r="DQ12"/>
      <c r="DR12" s="3"/>
      <c r="DS12" s="3"/>
      <c r="DT12" s="4"/>
      <c r="DU12"/>
      <c r="DV12" s="3"/>
      <c r="DW12" s="3"/>
      <c r="DX12" s="4"/>
      <c r="DY12"/>
      <c r="DZ12" s="3"/>
      <c r="EA12" s="3"/>
      <c r="EB12" s="4"/>
      <c r="EC12"/>
      <c r="ED12" s="3"/>
      <c r="EE12" s="3"/>
      <c r="EF12" s="4"/>
      <c r="EG12"/>
      <c r="EH12" s="3"/>
      <c r="EI12" s="3"/>
      <c r="EJ12" s="4"/>
      <c r="EK12"/>
      <c r="EL12" s="3"/>
      <c r="EM12" s="3"/>
      <c r="EN12" s="4"/>
      <c r="EO12"/>
      <c r="EP12" s="3"/>
      <c r="EQ12" s="3"/>
      <c r="ER12" s="4"/>
      <c r="ES12"/>
      <c r="ET12" s="3"/>
      <c r="EU12" s="3"/>
      <c r="EV12" s="4"/>
      <c r="EW12"/>
      <c r="EX12" s="3"/>
      <c r="EY12" s="3"/>
      <c r="EZ12" s="4"/>
      <c r="FA12"/>
      <c r="FB12" s="3"/>
      <c r="FC12" s="3"/>
      <c r="FD12" s="4"/>
      <c r="FE12"/>
      <c r="FF12" s="3"/>
      <c r="FG12" s="3"/>
      <c r="FH12" s="4"/>
      <c r="FI12"/>
      <c r="FJ12" s="3"/>
      <c r="FK12" s="3"/>
      <c r="FL12" s="4"/>
      <c r="FM12"/>
      <c r="FN12" s="3"/>
      <c r="FO12" s="3"/>
      <c r="FP12" s="4"/>
      <c r="FQ12"/>
      <c r="FR12" s="3"/>
      <c r="FS12" s="3"/>
      <c r="FT12" s="4"/>
      <c r="FU12"/>
      <c r="FV12" s="3"/>
      <c r="FW12" s="3"/>
      <c r="FX12" s="4"/>
      <c r="FY12"/>
      <c r="FZ12" s="3"/>
      <c r="GA12" s="3"/>
      <c r="GB12" s="4"/>
      <c r="GC12"/>
      <c r="GD12" s="3"/>
      <c r="GE12" s="3"/>
      <c r="GF12" s="4"/>
      <c r="GG12"/>
      <c r="GH12" s="3"/>
      <c r="GI12" s="3"/>
      <c r="GJ12" s="4"/>
      <c r="GK12"/>
      <c r="GL12" s="3"/>
      <c r="GM12" s="3"/>
      <c r="GN12" s="4"/>
      <c r="GO12"/>
      <c r="GP12" s="3"/>
      <c r="GQ12" s="3"/>
      <c r="GR12" s="4"/>
      <c r="GS12"/>
      <c r="GT12" s="3"/>
      <c r="GU12" s="3"/>
      <c r="GV12" s="4"/>
      <c r="GW12"/>
      <c r="GX12" s="3"/>
      <c r="GY12" s="3"/>
      <c r="GZ12" s="4"/>
      <c r="HA12"/>
      <c r="HB12" s="3"/>
      <c r="HC12" s="3"/>
      <c r="HD12" s="4"/>
      <c r="HE12"/>
      <c r="HF12" s="3"/>
      <c r="HG12" s="3"/>
      <c r="HH12" s="4"/>
      <c r="HI12"/>
      <c r="HJ12" s="3"/>
      <c r="HK12" s="3"/>
      <c r="HL12" s="4"/>
      <c r="HM12"/>
      <c r="HN12" s="3"/>
      <c r="HO12" s="3"/>
      <c r="HP12" s="4"/>
      <c r="HQ12"/>
      <c r="HR12" s="3"/>
      <c r="HS12" s="3"/>
      <c r="HT12" s="4"/>
      <c r="HU12"/>
      <c r="HV12" s="3"/>
      <c r="HW12" s="3"/>
      <c r="HX12" s="4"/>
      <c r="HY12"/>
      <c r="HZ12" s="3"/>
      <c r="IA12" s="3"/>
      <c r="IB12" s="4"/>
      <c r="IC12"/>
      <c r="ID12" s="3"/>
      <c r="IE12" s="3"/>
      <c r="IF12" s="4"/>
      <c r="IG12"/>
      <c r="IH12" s="3"/>
      <c r="II12" s="3"/>
      <c r="IJ12" s="4"/>
      <c r="IK12"/>
      <c r="IL12" s="3"/>
      <c r="IM12" s="3"/>
      <c r="IN12" s="4"/>
      <c r="IO12"/>
      <c r="IP12" s="3"/>
      <c r="IQ12" s="3"/>
      <c r="IR12" s="4"/>
      <c r="IS12"/>
      <c r="IT12" s="3"/>
      <c r="IU12" s="3"/>
      <c r="IV12" s="4"/>
    </row>
    <row r="13" spans="1:256" s="2" customFormat="1" ht="15" customHeight="1" x14ac:dyDescent="0.25">
      <c r="A13" s="15">
        <v>2013</v>
      </c>
      <c r="B13" s="8"/>
      <c r="C13" s="8"/>
      <c r="D13" s="10"/>
      <c r="E13" s="35"/>
      <c r="G13" s="11"/>
    </row>
    <row r="14" spans="1:256" ht="15.75" x14ac:dyDescent="0.25">
      <c r="A14" s="8" t="s">
        <v>10</v>
      </c>
      <c r="B14" s="18">
        <v>0</v>
      </c>
      <c r="C14" s="18">
        <v>0</v>
      </c>
      <c r="D14" s="19">
        <f>SUM(B14:C14)</f>
        <v>0</v>
      </c>
      <c r="E14" s="18">
        <f>D14*1.05</f>
        <v>0</v>
      </c>
    </row>
    <row r="15" spans="1:256" ht="15.75" x14ac:dyDescent="0.25">
      <c r="A15" s="8" t="s">
        <v>86</v>
      </c>
      <c r="B15" s="18">
        <v>4.5</v>
      </c>
      <c r="C15" s="18">
        <f>0.2426*B15</f>
        <v>1.0917000000000001</v>
      </c>
      <c r="D15" s="19">
        <f>SUM(B15:C15)</f>
        <v>5.5917000000000003</v>
      </c>
      <c r="E15" s="18">
        <f>D15*1.05</f>
        <v>5.8712850000000003</v>
      </c>
    </row>
    <row r="16" spans="1:256" ht="15.75" x14ac:dyDescent="0.25">
      <c r="A16" s="8" t="s">
        <v>68</v>
      </c>
      <c r="B16" s="18">
        <v>4.5</v>
      </c>
      <c r="C16" s="18">
        <f>0.2426*B16</f>
        <v>1.0917000000000001</v>
      </c>
      <c r="D16" s="19">
        <f>SUM(B16:C16)</f>
        <v>5.5917000000000003</v>
      </c>
      <c r="E16" s="18">
        <f>D16*1.05</f>
        <v>5.8712850000000003</v>
      </c>
    </row>
    <row r="17" spans="1:7" ht="6" customHeight="1" x14ac:dyDescent="0.25"/>
    <row r="18" spans="1:7" ht="15.6" x14ac:dyDescent="0.3">
      <c r="A18" s="15">
        <v>2012</v>
      </c>
      <c r="B18" s="8"/>
      <c r="C18" s="8"/>
      <c r="D18" s="10"/>
      <c r="E18" s="31"/>
    </row>
    <row r="19" spans="1:7" ht="15.75" x14ac:dyDescent="0.25">
      <c r="A19" s="8" t="s">
        <v>10</v>
      </c>
      <c r="B19" s="18">
        <v>0</v>
      </c>
      <c r="C19" s="18">
        <v>0</v>
      </c>
      <c r="D19" s="19">
        <f>SUM(B19:C19)</f>
        <v>0</v>
      </c>
      <c r="E19" s="18">
        <f>D19*1.05</f>
        <v>0</v>
      </c>
      <c r="G19" s="11" t="s">
        <v>89</v>
      </c>
    </row>
    <row r="20" spans="1:7" ht="15.75" x14ac:dyDescent="0.25">
      <c r="A20" s="8" t="s">
        <v>86</v>
      </c>
      <c r="B20" s="18">
        <v>4.5</v>
      </c>
      <c r="C20" s="18">
        <f>0.2426*B20</f>
        <v>1.0917000000000001</v>
      </c>
      <c r="D20" s="19">
        <f>SUM(B20:C20)</f>
        <v>5.5917000000000003</v>
      </c>
      <c r="E20" s="18">
        <f>D20*1.05</f>
        <v>5.8712850000000003</v>
      </c>
      <c r="G20" s="11" t="s">
        <v>90</v>
      </c>
    </row>
    <row r="21" spans="1:7" ht="15.75" x14ac:dyDescent="0.25">
      <c r="A21" s="8" t="s">
        <v>62</v>
      </c>
      <c r="B21" s="18">
        <v>4.5</v>
      </c>
      <c r="C21" s="18">
        <f>0.2426*B21</f>
        <v>1.0917000000000001</v>
      </c>
      <c r="D21" s="19">
        <f>SUM(B21:C21)</f>
        <v>5.5917000000000003</v>
      </c>
      <c r="E21" s="18">
        <f>D21*1.05</f>
        <v>5.8712850000000003</v>
      </c>
      <c r="G21" s="11" t="s">
        <v>91</v>
      </c>
    </row>
    <row r="22" spans="1:7" ht="6" customHeight="1" x14ac:dyDescent="0.3">
      <c r="A22" s="8"/>
      <c r="B22" s="18"/>
      <c r="C22" s="18"/>
      <c r="D22" s="19"/>
      <c r="E22" s="18"/>
    </row>
    <row r="23" spans="1:7" ht="15.6" x14ac:dyDescent="0.3">
      <c r="A23" s="15">
        <v>2011</v>
      </c>
      <c r="B23" s="8"/>
      <c r="C23" s="8"/>
      <c r="D23" s="10"/>
      <c r="E23" s="20"/>
    </row>
    <row r="24" spans="1:7" ht="15.75" x14ac:dyDescent="0.25">
      <c r="A24" s="8" t="s">
        <v>10</v>
      </c>
      <c r="B24" s="18">
        <v>0</v>
      </c>
      <c r="C24" s="18">
        <v>0</v>
      </c>
      <c r="D24" s="19">
        <f>SUM(B24:C24)</f>
        <v>0</v>
      </c>
      <c r="E24" s="18">
        <f>D24*1.05</f>
        <v>0</v>
      </c>
    </row>
    <row r="25" spans="1:7" ht="15.75" x14ac:dyDescent="0.25">
      <c r="A25" s="8" t="s">
        <v>86</v>
      </c>
      <c r="B25" s="18">
        <v>4.5</v>
      </c>
      <c r="C25" s="18">
        <f>0.2426*B25</f>
        <v>1.0917000000000001</v>
      </c>
      <c r="D25" s="19">
        <f>SUM(B25:C25)</f>
        <v>5.5917000000000003</v>
      </c>
      <c r="E25" s="18">
        <f>D25*1.05</f>
        <v>5.8712850000000003</v>
      </c>
    </row>
    <row r="26" spans="1:7" ht="18" x14ac:dyDescent="0.25">
      <c r="A26" s="8" t="s">
        <v>81</v>
      </c>
      <c r="B26" s="18">
        <v>4</v>
      </c>
      <c r="C26" s="18">
        <f>0.2426*B26</f>
        <v>0.97040000000000004</v>
      </c>
      <c r="D26" s="19">
        <f>SUM(B26:C26)</f>
        <v>4.9703999999999997</v>
      </c>
      <c r="E26" s="18">
        <f>D26*1.05</f>
        <v>5.2189199999999998</v>
      </c>
      <c r="G26" s="36" t="s">
        <v>83</v>
      </c>
    </row>
    <row r="27" spans="1:7" ht="6" customHeight="1" x14ac:dyDescent="0.3">
      <c r="A27" s="15"/>
      <c r="B27" s="21"/>
      <c r="C27" s="21"/>
      <c r="D27" s="20"/>
      <c r="E27" s="19"/>
    </row>
    <row r="28" spans="1:7" ht="15.6" x14ac:dyDescent="0.3">
      <c r="A28" s="15">
        <v>2010</v>
      </c>
      <c r="B28" s="8"/>
      <c r="C28" s="8"/>
      <c r="D28" s="10"/>
      <c r="E28" s="18"/>
    </row>
    <row r="29" spans="1:7" ht="15.75" x14ac:dyDescent="0.25">
      <c r="A29" s="8" t="s">
        <v>10</v>
      </c>
      <c r="B29" s="18">
        <v>0</v>
      </c>
      <c r="C29" s="18">
        <v>0</v>
      </c>
      <c r="D29" s="19">
        <f>SUM(B29:C29)</f>
        <v>0</v>
      </c>
      <c r="E29" s="18">
        <f>D29*1.05</f>
        <v>0</v>
      </c>
    </row>
    <row r="30" spans="1:7" ht="15.75" x14ac:dyDescent="0.25">
      <c r="A30" s="8" t="s">
        <v>86</v>
      </c>
      <c r="B30" s="18">
        <v>4.5</v>
      </c>
      <c r="C30" s="18">
        <f>0.2426*B30</f>
        <v>1.0917000000000001</v>
      </c>
      <c r="D30" s="19">
        <f>SUM(B30:C30)</f>
        <v>5.5917000000000003</v>
      </c>
      <c r="E30" s="18">
        <f>D30*1.05</f>
        <v>5.8712850000000003</v>
      </c>
    </row>
    <row r="31" spans="1:7" ht="18" x14ac:dyDescent="0.25">
      <c r="A31" s="38" t="s">
        <v>82</v>
      </c>
      <c r="B31" s="39">
        <v>4</v>
      </c>
      <c r="C31" s="39">
        <f>0.2426*B31</f>
        <v>0.97040000000000004</v>
      </c>
      <c r="D31" s="40">
        <f>SUM(B31:C31)</f>
        <v>4.9703999999999997</v>
      </c>
      <c r="E31" s="39">
        <f>D31*1.05</f>
        <v>5.2189199999999998</v>
      </c>
    </row>
    <row r="32" spans="1:7" ht="14.45" x14ac:dyDescent="0.3">
      <c r="B32" s="3"/>
      <c r="C32" s="3"/>
      <c r="D32" s="4"/>
    </row>
    <row r="33" spans="1:7" x14ac:dyDescent="0.25">
      <c r="B33" s="3"/>
      <c r="C33" s="3"/>
      <c r="D33" s="4"/>
    </row>
    <row r="36" spans="1:7" x14ac:dyDescent="0.25">
      <c r="A36" s="11"/>
    </row>
    <row r="37" spans="1:7" x14ac:dyDescent="0.25">
      <c r="B37" s="2"/>
      <c r="C37" s="2"/>
      <c r="E37" s="2"/>
      <c r="F37" s="2"/>
      <c r="G37" s="2"/>
    </row>
    <row r="38" spans="1:7" x14ac:dyDescent="0.25">
      <c r="B38" s="2"/>
      <c r="C38" s="2"/>
      <c r="E38" s="2"/>
      <c r="F38" s="2"/>
      <c r="G38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22" customWidth="1"/>
    <col min="2" max="3" width="20.7109375" customWidth="1"/>
    <col min="4" max="4" width="9.140625" style="2"/>
  </cols>
  <sheetData>
    <row r="1" spans="1:4" ht="23.25" x14ac:dyDescent="0.35">
      <c r="C1" s="6" t="s">
        <v>19</v>
      </c>
    </row>
    <row r="5" spans="1:4" ht="18.75" x14ac:dyDescent="0.3">
      <c r="A5" s="14" t="s">
        <v>56</v>
      </c>
    </row>
    <row r="6" spans="1:4" ht="15.6" x14ac:dyDescent="0.3">
      <c r="A6" s="30" t="s">
        <v>55</v>
      </c>
    </row>
    <row r="7" spans="1:4" ht="15.6" x14ac:dyDescent="0.3">
      <c r="A7" s="15"/>
    </row>
    <row r="8" spans="1:4" ht="15.75" x14ac:dyDescent="0.25">
      <c r="A8" s="8" t="s">
        <v>57</v>
      </c>
    </row>
    <row r="10" spans="1:4" ht="15.6" x14ac:dyDescent="0.3">
      <c r="A10" s="8"/>
      <c r="B10" s="18"/>
      <c r="C10" s="18"/>
      <c r="D10" s="19"/>
    </row>
    <row r="11" spans="1:4" ht="18.75" x14ac:dyDescent="0.3">
      <c r="A11" s="7" t="s">
        <v>50</v>
      </c>
      <c r="B11" s="17"/>
      <c r="C11" s="17"/>
      <c r="D11" s="24"/>
    </row>
    <row r="12" spans="1:4" ht="15.75" x14ac:dyDescent="0.25">
      <c r="A12" s="10" t="s">
        <v>71</v>
      </c>
      <c r="B12" s="17"/>
      <c r="C12" s="17"/>
      <c r="D12" s="24"/>
    </row>
    <row r="13" spans="1:4" ht="15.6" x14ac:dyDescent="0.3">
      <c r="A13" s="8"/>
      <c r="B13" s="18"/>
      <c r="C13" s="18"/>
      <c r="D13" s="19"/>
    </row>
    <row r="14" spans="1:4" ht="36" customHeight="1" x14ac:dyDescent="0.25">
      <c r="A14" s="29" t="s">
        <v>54</v>
      </c>
      <c r="B14" s="28" t="s">
        <v>53</v>
      </c>
      <c r="C14" s="28" t="s">
        <v>52</v>
      </c>
      <c r="D14" s="19"/>
    </row>
    <row r="15" spans="1:4" ht="15.75" x14ac:dyDescent="0.25">
      <c r="A15" s="27" t="s">
        <v>69</v>
      </c>
      <c r="B15" s="26">
        <v>0</v>
      </c>
      <c r="C15" s="26">
        <v>37</v>
      </c>
      <c r="D15" s="19"/>
    </row>
    <row r="16" spans="1:4" ht="15.6" x14ac:dyDescent="0.3">
      <c r="A16" s="27" t="s">
        <v>72</v>
      </c>
      <c r="B16" s="26">
        <v>5</v>
      </c>
      <c r="C16" s="26">
        <v>42</v>
      </c>
      <c r="D16" s="10"/>
    </row>
    <row r="17" spans="1:4" ht="15.6" x14ac:dyDescent="0.3">
      <c r="A17" s="27" t="s">
        <v>73</v>
      </c>
      <c r="B17" s="26">
        <v>10</v>
      </c>
      <c r="C17" s="26">
        <v>47</v>
      </c>
    </row>
    <row r="18" spans="1:4" ht="15.6" x14ac:dyDescent="0.3">
      <c r="A18" s="27" t="s">
        <v>70</v>
      </c>
      <c r="B18" s="26">
        <v>20</v>
      </c>
      <c r="C18" s="26">
        <v>57</v>
      </c>
    </row>
    <row r="21" spans="1:4" ht="15.6" x14ac:dyDescent="0.3">
      <c r="A21" s="34"/>
    </row>
    <row r="22" spans="1:4" ht="18.75" x14ac:dyDescent="0.3">
      <c r="A22" s="7" t="s">
        <v>50</v>
      </c>
      <c r="B22" s="17"/>
      <c r="C22" s="17"/>
      <c r="D22" s="33"/>
    </row>
    <row r="23" spans="1:4" ht="15.75" x14ac:dyDescent="0.25">
      <c r="A23" s="10" t="s">
        <v>63</v>
      </c>
      <c r="B23" s="17"/>
      <c r="C23" s="17"/>
      <c r="D23" s="33"/>
    </row>
    <row r="24" spans="1:4" ht="15.6" x14ac:dyDescent="0.3">
      <c r="A24" s="8"/>
      <c r="B24" s="18"/>
      <c r="C24" s="18"/>
      <c r="D24" s="19"/>
    </row>
    <row r="25" spans="1:4" ht="31.5" x14ac:dyDescent="0.25">
      <c r="A25" s="29" t="s">
        <v>54</v>
      </c>
      <c r="B25" s="28" t="s">
        <v>53</v>
      </c>
      <c r="C25" s="28" t="s">
        <v>52</v>
      </c>
      <c r="D25" s="19"/>
    </row>
    <row r="26" spans="1:4" ht="15.75" x14ac:dyDescent="0.25">
      <c r="A26" s="27" t="s">
        <v>64</v>
      </c>
      <c r="B26" s="26">
        <v>0</v>
      </c>
      <c r="C26" s="26">
        <v>37</v>
      </c>
      <c r="D26" s="19"/>
    </row>
    <row r="27" spans="1:4" ht="15.6" x14ac:dyDescent="0.3">
      <c r="A27" s="27" t="s">
        <v>65</v>
      </c>
      <c r="B27" s="26">
        <v>5</v>
      </c>
      <c r="C27" s="26">
        <v>42</v>
      </c>
      <c r="D27" s="10"/>
    </row>
    <row r="28" spans="1:4" ht="15.75" x14ac:dyDescent="0.25">
      <c r="A28" s="27" t="s">
        <v>66</v>
      </c>
      <c r="B28" s="26">
        <v>10</v>
      </c>
      <c r="C28" s="26">
        <v>47</v>
      </c>
    </row>
    <row r="29" spans="1:4" ht="15.75" x14ac:dyDescent="0.25">
      <c r="A29" s="27" t="s">
        <v>67</v>
      </c>
      <c r="B29" s="26">
        <v>20</v>
      </c>
      <c r="C29" s="26">
        <v>57</v>
      </c>
    </row>
    <row r="31" spans="1:4" ht="15.6" x14ac:dyDescent="0.3">
      <c r="A31" s="27"/>
      <c r="B31" s="26"/>
      <c r="C31" s="26"/>
    </row>
    <row r="34" spans="1:4" ht="15.75" x14ac:dyDescent="0.25">
      <c r="A34" s="34"/>
    </row>
    <row r="35" spans="1:4" ht="18.75" x14ac:dyDescent="0.3">
      <c r="A35" s="7"/>
      <c r="B35" s="17"/>
      <c r="C35" s="17"/>
      <c r="D35" s="33"/>
    </row>
    <row r="36" spans="1:4" ht="15.75" x14ac:dyDescent="0.25">
      <c r="A36" s="10"/>
      <c r="B36" s="17"/>
      <c r="C36" s="17"/>
      <c r="D36" s="33"/>
    </row>
    <row r="37" spans="1:4" ht="15.75" x14ac:dyDescent="0.25">
      <c r="A37" s="8"/>
      <c r="B37" s="18"/>
      <c r="C37" s="18"/>
      <c r="D37" s="19"/>
    </row>
    <row r="38" spans="1:4" ht="15.75" x14ac:dyDescent="0.25">
      <c r="A38" s="29"/>
      <c r="B38" s="28"/>
      <c r="C38" s="28"/>
      <c r="D38" s="19"/>
    </row>
    <row r="39" spans="1:4" ht="15.75" x14ac:dyDescent="0.25">
      <c r="A39" s="27"/>
      <c r="B39" s="26"/>
      <c r="C39" s="26"/>
      <c r="D39" s="19"/>
    </row>
    <row r="40" spans="1:4" ht="15.75" x14ac:dyDescent="0.25">
      <c r="A40" s="27"/>
      <c r="B40" s="26"/>
      <c r="C40" s="26"/>
      <c r="D40" s="10"/>
    </row>
    <row r="41" spans="1:4" ht="15.75" x14ac:dyDescent="0.25">
      <c r="A41" s="27"/>
      <c r="B41" s="26"/>
      <c r="C41" s="26"/>
    </row>
    <row r="42" spans="1:4" ht="15.75" x14ac:dyDescent="0.25">
      <c r="A42" s="27"/>
      <c r="B42" s="26"/>
      <c r="C42" s="2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</vt:lpstr>
      <vt:lpstr>1 Schablonberäkning</vt:lpstr>
      <vt:lpstr>2 Arbetsgivaravgifter enl lag</vt:lpstr>
      <vt:lpstr>3 Avtalsförsäkringar</vt:lpstr>
      <vt:lpstr>4 Avgiftsbestämd pension</vt:lpstr>
      <vt:lpstr>5 Mer detaljerade beräkningar</vt:lpstr>
    </vt:vector>
  </TitlesOfParts>
  <Company>SKL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Kajsa Jansson</dc:creator>
  <cp:lastModifiedBy>Jonsson Elisabet</cp:lastModifiedBy>
  <cp:lastPrinted>2013-12-10T13:00:53Z</cp:lastPrinted>
  <dcterms:created xsi:type="dcterms:W3CDTF">2010-01-26T16:02:37Z</dcterms:created>
  <dcterms:modified xsi:type="dcterms:W3CDTF">2021-03-09T17:36:37Z</dcterms:modified>
</cp:coreProperties>
</file>